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données Admin" sheetId="6" r:id="rId1"/>
    <sheet name="niveau d'évaluation" sheetId="5" r:id="rId2"/>
    <sheet name="U10" sheetId="4" r:id="rId3"/>
    <sheet name="U21" sheetId="3" r:id="rId4"/>
    <sheet name="U22" sheetId="2" r:id="rId5"/>
    <sheet name="U30" sheetId="1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B2" i="1" l="1"/>
  <c r="E4" i="1"/>
  <c r="G4" i="1"/>
  <c r="E5" i="1"/>
  <c r="B2" i="2"/>
  <c r="B2" i="3"/>
  <c r="B2" i="4"/>
  <c r="E5" i="2"/>
  <c r="G4" i="2"/>
  <c r="E4" i="2"/>
  <c r="E5" i="3"/>
  <c r="G4" i="3"/>
  <c r="E4" i="3"/>
  <c r="E5" i="4"/>
  <c r="G4" i="4"/>
  <c r="E4" i="4"/>
  <c r="D4" i="5" l="1"/>
  <c r="K33" i="1" l="1"/>
  <c r="K32" i="1"/>
  <c r="K31" i="1"/>
  <c r="K30" i="1"/>
  <c r="K29" i="1"/>
  <c r="K24" i="1"/>
  <c r="K23" i="1"/>
  <c r="K22" i="1"/>
  <c r="K21" i="1"/>
  <c r="K16" i="1"/>
  <c r="K15" i="1"/>
  <c r="K14" i="1"/>
  <c r="K13" i="1"/>
  <c r="K12" i="1"/>
  <c r="K44" i="2"/>
  <c r="K43" i="2"/>
  <c r="K42" i="2"/>
  <c r="K41" i="2"/>
  <c r="K40" i="2"/>
  <c r="K39" i="2"/>
  <c r="K38" i="2"/>
  <c r="K37" i="2"/>
  <c r="K32" i="2"/>
  <c r="K31" i="2"/>
  <c r="K30" i="2"/>
  <c r="K29" i="2"/>
  <c r="K24" i="2"/>
  <c r="K23" i="2"/>
  <c r="K22" i="2"/>
  <c r="K21" i="2"/>
  <c r="K16" i="2"/>
  <c r="K15" i="2"/>
  <c r="K14" i="2"/>
  <c r="K13" i="2"/>
  <c r="K12" i="2"/>
  <c r="K36" i="3"/>
  <c r="K35" i="3"/>
  <c r="K34" i="3"/>
  <c r="K33" i="3"/>
  <c r="K32" i="3"/>
  <c r="K31" i="3"/>
  <c r="K30" i="3"/>
  <c r="K29" i="3"/>
  <c r="K28" i="3"/>
  <c r="K27" i="3"/>
  <c r="K22" i="3"/>
  <c r="K21" i="3"/>
  <c r="K20" i="3"/>
  <c r="K19" i="3"/>
  <c r="K18" i="3"/>
  <c r="K17" i="3"/>
  <c r="K16" i="3"/>
  <c r="K15" i="3"/>
  <c r="K14" i="3"/>
  <c r="K13" i="3"/>
  <c r="K12" i="3"/>
  <c r="K44" i="4"/>
  <c r="K43" i="4"/>
  <c r="K42" i="4"/>
  <c r="K37" i="4"/>
  <c r="K36" i="4"/>
  <c r="K35" i="4"/>
  <c r="K30" i="4"/>
  <c r="K29" i="4"/>
  <c r="K28" i="4"/>
  <c r="K23" i="4"/>
  <c r="K22" i="4"/>
  <c r="K21" i="4"/>
  <c r="J10" i="4"/>
  <c r="G11" i="4"/>
  <c r="F11" i="4"/>
  <c r="J19" i="4"/>
  <c r="K13" i="4"/>
  <c r="K14" i="4"/>
  <c r="K15" i="4"/>
  <c r="K16" i="4"/>
  <c r="K12" i="4"/>
  <c r="B3" i="5" l="1"/>
  <c r="D2" i="5"/>
  <c r="G41" i="4"/>
  <c r="F41" i="4"/>
  <c r="K40" i="4"/>
  <c r="J40" i="4"/>
  <c r="G34" i="4"/>
  <c r="F34" i="4"/>
  <c r="K33" i="4"/>
  <c r="J33" i="4"/>
  <c r="G27" i="4"/>
  <c r="F27" i="4"/>
  <c r="K26" i="4"/>
  <c r="J26" i="4"/>
  <c r="H46" i="4" s="1"/>
  <c r="G20" i="4"/>
  <c r="F20" i="4"/>
  <c r="K19" i="4"/>
  <c r="K10" i="4"/>
  <c r="H7" i="4"/>
  <c r="G7" i="4"/>
  <c r="F7" i="4"/>
  <c r="E7" i="4"/>
  <c r="G26" i="3"/>
  <c r="F26" i="3"/>
  <c r="K25" i="3"/>
  <c r="J25" i="3"/>
  <c r="G11" i="3"/>
  <c r="F11" i="3"/>
  <c r="K10" i="3"/>
  <c r="J10" i="3"/>
  <c r="H39" i="3" s="1"/>
  <c r="H7" i="3"/>
  <c r="G7" i="3"/>
  <c r="F7" i="3"/>
  <c r="E7" i="3"/>
  <c r="G36" i="2"/>
  <c r="F36" i="2"/>
  <c r="K35" i="2"/>
  <c r="J35" i="2"/>
  <c r="G28" i="2"/>
  <c r="F28" i="2"/>
  <c r="K27" i="2"/>
  <c r="J27" i="2"/>
  <c r="G20" i="2"/>
  <c r="F20" i="2"/>
  <c r="K19" i="2"/>
  <c r="J19" i="2"/>
  <c r="G11" i="2"/>
  <c r="F11" i="2"/>
  <c r="K10" i="2"/>
  <c r="J10" i="2"/>
  <c r="H47" i="2" s="1"/>
  <c r="H7" i="2"/>
  <c r="G7" i="2"/>
  <c r="F7" i="2"/>
  <c r="E7" i="2"/>
  <c r="G28" i="1"/>
  <c r="F28" i="1"/>
  <c r="K27" i="1"/>
  <c r="J27" i="1"/>
  <c r="G20" i="1"/>
  <c r="F20" i="1"/>
  <c r="K19" i="1"/>
  <c r="J19" i="1"/>
  <c r="G11" i="1"/>
  <c r="F11" i="1"/>
  <c r="K10" i="1"/>
  <c r="J10" i="1"/>
  <c r="H36" i="1" s="1"/>
  <c r="H7" i="1"/>
  <c r="G7" i="1"/>
  <c r="F7" i="1"/>
  <c r="E7" i="1"/>
</calcChain>
</file>

<file path=xl/sharedStrings.xml><?xml version="1.0" encoding="utf-8"?>
<sst xmlns="http://schemas.openxmlformats.org/spreadsheetml/2006/main" count="266" uniqueCount="157">
  <si>
    <t>U30 : dépannage d'une installation</t>
  </si>
  <si>
    <t>identité du candidat</t>
  </si>
  <si>
    <t>n° candidat</t>
  </si>
  <si>
    <t>coefficient : 3</t>
  </si>
  <si>
    <t>N1</t>
  </si>
  <si>
    <t>N2</t>
  </si>
  <si>
    <t>N3</t>
  </si>
  <si>
    <t>N4</t>
  </si>
  <si>
    <t>1/3</t>
  </si>
  <si>
    <t>2/3</t>
  </si>
  <si>
    <t>3/3</t>
  </si>
  <si>
    <t>C10 : Diagnostiquer un dysfonctionnement</t>
  </si>
  <si>
    <t>08/20</t>
  </si>
  <si>
    <t xml:space="preserve">Les informations relatives au dysfonctionnement sont analysées </t>
  </si>
  <si>
    <t>Le fonctionnement de l’installation est analysé</t>
  </si>
  <si>
    <t>La méthode de diagnostic est respectée</t>
  </si>
  <si>
    <t>Le diagnostic est posé, pertinent et complet</t>
  </si>
  <si>
    <t>Les mesures de prévention des risques retenues sont mises en œuvre</t>
  </si>
  <si>
    <t>C11 : Remplacer un matériel électrique</t>
  </si>
  <si>
    <t>6/20</t>
  </si>
  <si>
    <t>Le matériel électrique à remplacer est identifié</t>
  </si>
  <si>
    <t xml:space="preserve">Le matériel électrique à remplacer est correctement déposé </t>
  </si>
  <si>
    <t>Le matériel électrique de remplacement est correctement installé</t>
  </si>
  <si>
    <t>C12 : Communiquer entre professionnels sur l’opération</t>
  </si>
  <si>
    <t>Le choix des moyens et des outils de communication, y compris numériques, est pertinent.</t>
  </si>
  <si>
    <t>L’utilisation des moyens et outils de communication est éthique et responsable</t>
  </si>
  <si>
    <t>Les informations nécessaires à la communication (entre les intervenants, avec sa hiérarchie, lors d’aléas…) sont collectées avec pertinence et transmises clairement</t>
  </si>
  <si>
    <t>Les choix techniques et organisationnels relatifs à l’opération sont expliqués</t>
  </si>
  <si>
    <t>Les aspects économiques de l’opération sont expliqués</t>
  </si>
  <si>
    <t>Note proposée au jury de délibération</t>
  </si>
  <si>
    <t>…</t>
  </si>
  <si>
    <t xml:space="preserve"> /20</t>
  </si>
  <si>
    <t>NOTE calculée</t>
  </si>
  <si>
    <t>saisir ici les commentaires</t>
  </si>
  <si>
    <t>Prénom et nom des membres de la commission :</t>
  </si>
  <si>
    <t>saisir ici l'identité des membres de la commission</t>
  </si>
  <si>
    <t>U22 : mise en service d'une installation</t>
  </si>
  <si>
    <t>C7 : Contrôler les caractéristiques de l’installation</t>
  </si>
  <si>
    <t>05/20</t>
  </si>
  <si>
    <t>Les contrôles visuels, mécaniques  et des caractéristiques de l’installation sont identifiés et effectués</t>
  </si>
  <si>
    <t>Les observations et les essais nécessaires aux contrôles mécaniques et des caractéristiques sont réalisés</t>
  </si>
  <si>
    <t>Les mesures électriques et dimensionnelles sont réalisées</t>
  </si>
  <si>
    <t>Les observations et les grandeurs relevées ou mesurées sont correctement interprétées au regard des prescriptions</t>
  </si>
  <si>
    <t>C8 : Régler, paramétrer les matériels de l’installation</t>
  </si>
  <si>
    <t>5/20</t>
  </si>
  <si>
    <t>Les réglages sont réalisés conformément aux prescriptions</t>
  </si>
  <si>
    <t>Les réglages prennent en compte l’efficacité énergétique</t>
  </si>
  <si>
    <t>Les paramétrages guidés sont réalisés conformément aux prescriptions</t>
  </si>
  <si>
    <t>C9 : Valider le fonctionnement de l’installation</t>
  </si>
  <si>
    <t>L’installation est mise en fonctionnement conformément aux procédures et prescriptions</t>
  </si>
  <si>
    <t>Le fonctionnement de l’installation est conforme aux spécifications du cahier des charges</t>
  </si>
  <si>
    <t>Les opérations nécessaires à la levée de réserves sont effectuées</t>
  </si>
  <si>
    <t>C13 : Communiquer avec le client, l’usager, sur l’opération</t>
  </si>
  <si>
    <t xml:space="preserve">Les besoins du client, de l’usager, sont collectés et exploitables </t>
  </si>
  <si>
    <t>Les choix techniques, organisationnels et économiques sont expliqués</t>
  </si>
  <si>
    <t>Le fonctionnement et l’utilisation de l’installation sont maîtrisés par le client, l’usager</t>
  </si>
  <si>
    <t>Les performances techniques et énergétiques de l’installation sont expliquées</t>
  </si>
  <si>
    <t>Les prestations complémentaires sont présentées est expliquées</t>
  </si>
  <si>
    <t>La satisfaction client, de l’usager, est collectée</t>
  </si>
  <si>
    <t>U21 : Réalisation d'une installation</t>
  </si>
  <si>
    <t>coefficient : 6</t>
  </si>
  <si>
    <t>C5 : Organiser une opération dans son contexte</t>
  </si>
  <si>
    <t>Les matériels, équipements et outillages nécessaire sont vérifiés.</t>
  </si>
  <si>
    <t>La liste des matériels, équipements et outillages manquants est établie</t>
  </si>
  <si>
    <t>Le bon d’approvisionnement ou bon de commande est complété</t>
  </si>
  <si>
    <t>Les tâches sont réparties en fonction des habilitations et des certifications des électricien(ne)s affectés</t>
  </si>
  <si>
    <t>La répartition des tâches prend en compte l’avancement des autres intervenants</t>
  </si>
  <si>
    <t xml:space="preserve">Les tâches sont organisées de manière chronologique </t>
  </si>
  <si>
    <t xml:space="preserve">Les contraintes propres aux postes de travail sont prises en compte  </t>
  </si>
  <si>
    <t>Les tâches sont réorganisées en fonction des aléas (techniques, organisationnels…)</t>
  </si>
  <si>
    <t>Le poste de travail est approvisionné en matériels, équipements et outillages</t>
  </si>
  <si>
    <t>Le lieu d’activité est tenu propre et en ordre.</t>
  </si>
  <si>
    <t>C6 : Réaliser une installation électrique</t>
  </si>
  <si>
    <t>12/20</t>
  </si>
  <si>
    <t xml:space="preserve">Les matériels électriques sont implantés et posés conformément aux prescriptions, règlementations et règles de l’art </t>
  </si>
  <si>
    <t>Le façonnage des supports et des canalisations sont exécutés selon les prescriptions et les règles de l’art</t>
  </si>
  <si>
    <t>Les câbles sont mis en œuvre dans le respect des prescriptions, des règlementations et des règles de l’art</t>
  </si>
  <si>
    <t>Le câblage et les raccordements sont exécutés dans le respect des  prescriptions, des règlementations et des règles de l’art</t>
  </si>
  <si>
    <t>Les adaptations techniques nécessaires à la situation rencontrée sont effectuées</t>
  </si>
  <si>
    <t>Les autocontrôles sont effectués et les fiches sont renseignées</t>
  </si>
  <si>
    <t xml:space="preserve">Les déchets sont triés et évacués de manière sélective </t>
  </si>
  <si>
    <t>Le consommable est utilisé sans gaspillage</t>
  </si>
  <si>
    <t xml:space="preserve">Les outillages sont utilisés de façon responsable et à bon escient </t>
  </si>
  <si>
    <t>coefficient : 4</t>
  </si>
  <si>
    <t>C1 : Analyser les conditions de l’opération dans son contexte</t>
  </si>
  <si>
    <t xml:space="preserve">Les informations nécessaires sont recueillies. </t>
  </si>
  <si>
    <t xml:space="preserve">Les choix techniques, d’exécution et environnementaux sont  recensés </t>
  </si>
  <si>
    <t>Les performances énergétiques attendues sont identifiées.</t>
  </si>
  <si>
    <t>Les interactions avec les autres intervenants sont repérées.</t>
  </si>
  <si>
    <t xml:space="preserve">  Les habilitations et certifications nécessaires à l’opération sont identifiées</t>
  </si>
  <si>
    <t>C2 : Evaluer les risques et proposer une mesure de prévention</t>
  </si>
  <si>
    <t>4/20</t>
  </si>
  <si>
    <t>Les dangers propres à la situation de travail sont repérés de manière exhaustive.</t>
  </si>
  <si>
    <t>Les différentes mesures intrinsèques, collectives ou individuelles applicablesà la situation sont listées.</t>
  </si>
  <si>
    <t>La mesure de prévention proposée à la hiérarchie :
- garantit la santé et la sécurité des intervenants et du public,
- respecte les principes généraux de prévention dans le contexte professionnel,
- intègre les impacts économiques (positifs et négatifs),
- respecte la réglementation.</t>
  </si>
  <si>
    <t>C3 : Exploiter les outils numériques professionnels</t>
  </si>
  <si>
    <t>3/20</t>
  </si>
  <si>
    <t>L’utilisation des outils numériques est pertinente</t>
  </si>
  <si>
    <t>La fiabilité de l’information technique recueillie est évaluée</t>
  </si>
  <si>
    <t>C4 : Définir une installation à l’aide de solutions préétablies</t>
  </si>
  <si>
    <t>Le dossier technique de l’opération est constitué et complet.</t>
  </si>
  <si>
    <t>Les solutions techniques proposées répondent aux besoins exprimés et sont pertinentes.</t>
  </si>
  <si>
    <t xml:space="preserve">  Les solutions proposées  répondent aux performances énergétiques fixées.</t>
  </si>
  <si>
    <t>C14 : Compléter les documents de l’opération</t>
  </si>
  <si>
    <r>
      <rPr>
        <sz val="7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Les documents à compléter sont identifiés</t>
    </r>
  </si>
  <si>
    <t>Les informations à transcrire sont identifiées</t>
  </si>
  <si>
    <t>Les informations intégrées aux documents sont exactes et complètes</t>
  </si>
  <si>
    <t>Poids relatif du niveau de maîtrise d'une compétence</t>
  </si>
  <si>
    <t>Compétence non acquise</t>
  </si>
  <si>
    <t>Niveau d'acquisition très insuffisant : le candidat ne peut pas travailler sans être  très souvent accompagné et aidé.</t>
  </si>
  <si>
    <t>Compétence en cours d'acquisition non stabilisée</t>
  </si>
  <si>
    <t>Niveau d'acquisition fragile qui nécessite un accompagnement régulier pour effectuer le travail confié.</t>
  </si>
  <si>
    <t>Compétence partiellement aquise</t>
  </si>
  <si>
    <t>Niveau d'acquisition incomplet : le transfert de la compétence  n'est pas total dans chaque situation de travail proposée, une aide est parfois requise lors d'une situation de travail nouvelle.</t>
  </si>
  <si>
    <t>Compétence totalement acquise et transférable</t>
  </si>
  <si>
    <t>Niveau d'acquisition complet : le candidat travaille en toute autonomie, il sait s'adapter et transférer la compétence dans toutes les situations sans aide.</t>
  </si>
  <si>
    <t>Version 1 -juillet 2018</t>
  </si>
  <si>
    <t>BP électricien(ne)</t>
  </si>
  <si>
    <t>Année scolaire</t>
  </si>
  <si>
    <t>2018-19</t>
  </si>
  <si>
    <t>session</t>
  </si>
  <si>
    <t>juin 2019</t>
  </si>
  <si>
    <t>Prénom</t>
  </si>
  <si>
    <t>Prénom 1</t>
  </si>
  <si>
    <t>Nom</t>
  </si>
  <si>
    <t>Nom 1</t>
  </si>
  <si>
    <t>N° candidat</t>
  </si>
  <si>
    <t>A2019 0000 0000</t>
  </si>
  <si>
    <t>Dans chaque onglet (ou feuille) :</t>
  </si>
  <si>
    <t>U10 : Préparation d'une opération</t>
  </si>
  <si>
    <t>Paramètres "A COMPLETER"</t>
  </si>
  <si>
    <t>Date Naissance</t>
  </si>
  <si>
    <t>01/01/2000</t>
  </si>
  <si>
    <t>Non évalué</t>
  </si>
  <si>
    <t xml:space="preserve"> </t>
  </si>
  <si>
    <r>
      <rPr>
        <sz val="10"/>
        <color theme="1"/>
        <rFont val="Arial Narrow"/>
        <family val="2"/>
      </rPr>
      <t xml:space="preserve">Version 1 - juillet 2018  </t>
    </r>
    <r>
      <rPr>
        <b/>
        <i/>
        <sz val="11"/>
        <color theme="1"/>
        <rFont val="Arial Narrow"/>
        <family val="2"/>
      </rPr>
      <t xml:space="preserve">                Evaluation par épreuves ponctuelles</t>
    </r>
    <r>
      <rPr>
        <b/>
        <sz val="14"/>
        <color theme="1"/>
        <rFont val="Arial Narrow"/>
        <family val="2"/>
      </rPr>
      <t xml:space="preserve">  -  session</t>
    </r>
  </si>
  <si>
    <r>
      <rPr>
        <sz val="10"/>
        <color theme="1"/>
        <rFont val="Arial Narrow"/>
        <family val="2"/>
      </rPr>
      <t xml:space="preserve">Version 1 - juillet 2018  </t>
    </r>
    <r>
      <rPr>
        <b/>
        <i/>
        <sz val="11"/>
        <color theme="1"/>
        <rFont val="Arial Narrow"/>
        <family val="2"/>
      </rPr>
      <t xml:space="preserve">       Evaluation par épreuves ponctuelles</t>
    </r>
    <r>
      <rPr>
        <b/>
        <sz val="14"/>
        <color theme="1"/>
        <rFont val="Arial Narrow"/>
        <family val="2"/>
      </rPr>
      <t xml:space="preserve">  -  session</t>
    </r>
  </si>
  <si>
    <t xml:space="preserve">   (si un critère d'évaluation ne peut être évalué dans l'épreuve, la colonne "non évalué" est remplie avec "X").</t>
  </si>
  <si>
    <t>Le fichier est enregistré avec Nom et Prénom du candidat puis communiqué au centre de délibération</t>
  </si>
  <si>
    <t xml:space="preserve"> sur un support conforme aux consignes du chef de centre.</t>
  </si>
  <si>
    <t>Saisir la note du candidat dans l'application institutionelle, conformément aux instructions académiques</t>
  </si>
  <si>
    <t xml:space="preserve"> et en accord avec les instructions du chef de centre d'examen.</t>
  </si>
  <si>
    <t>Positionner le niveau de maîtrise de chaque indicateur puis celui de la compétence</t>
  </si>
  <si>
    <t xml:space="preserve">Pour chaque compétence, le jury évalue chaque critère d'évaluation en notant le niveau de performance </t>
  </si>
  <si>
    <t>du candidat (par un "X" sur 1 des 4 niveaux),</t>
  </si>
  <si>
    <r>
      <t xml:space="preserve">le jury positionne </t>
    </r>
    <r>
      <rPr>
        <b/>
        <u/>
        <sz val="11"/>
        <color theme="1"/>
        <rFont val="Calibri"/>
        <family val="2"/>
        <scheme val="minor"/>
      </rPr>
      <t>ensuite</t>
    </r>
    <r>
      <rPr>
        <b/>
        <sz val="11"/>
        <color theme="1"/>
        <rFont val="Calibri"/>
        <family val="2"/>
        <scheme val="minor"/>
      </rPr>
      <t xml:space="preserve"> le niveau de maîtrise de chaque compétence (par un  "X" sur 1 des 4 niveaux).</t>
    </r>
  </si>
  <si>
    <t>le jury saisit manuellement la note sur 20 qu'il attribue au candidat dans la cellule "…" /20 .</t>
  </si>
  <si>
    <t>le jury compléte la zone "appréciation" destinée à éclairer le jury final sur la note obtenue</t>
  </si>
  <si>
    <t>Remplir les zones grisées dans la zone "Paramètres" ci-dessus</t>
  </si>
  <si>
    <t>le jury compléte la date et l'identité des membres du jury</t>
  </si>
  <si>
    <t>Explication des niveaux d'évaluation des compétences</t>
  </si>
  <si>
    <t>Date :</t>
  </si>
  <si>
    <r>
      <rPr>
        <b/>
        <u/>
        <sz val="11"/>
        <color theme="1"/>
        <rFont val="Arial Narrow"/>
        <family val="2"/>
      </rPr>
      <t>Commentaires destinés à éclairer le jury sur la proposition de note</t>
    </r>
    <r>
      <rPr>
        <b/>
        <sz val="11"/>
        <color theme="1"/>
        <rFont val="Arial Narrow"/>
        <family val="2"/>
      </rPr>
      <t xml:space="preserve"> :</t>
    </r>
  </si>
  <si>
    <t>Grilles d'évaluation "par épreuves ponctuelles" des unités U1 - U21 - U22 - U3</t>
  </si>
  <si>
    <t>='données Admin'!C10</t>
  </si>
  <si>
    <r>
      <t xml:space="preserve">Les applications numériques </t>
    </r>
    <r>
      <rPr>
        <sz val="10"/>
        <color theme="1"/>
        <rFont val="Arial Narrow"/>
        <family val="2"/>
      </rPr>
      <t xml:space="preserve"> sont exploitées avec pertinence, de manière éthique et responsable</t>
    </r>
  </si>
  <si>
    <t xml:space="preserve">L’organisation du poste de travail intègre les données ergonomiques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</si>
</sst>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8"/>
      <color rgb="FFFF0000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rgb="FF0070C0"/>
      <name val="Arial Narrow"/>
      <family val="2"/>
    </font>
    <font>
      <b/>
      <sz val="16"/>
      <color theme="1"/>
      <name val="Arial Narrow"/>
      <family val="2"/>
    </font>
    <font>
      <sz val="7"/>
      <color theme="1"/>
      <name val="Arial Narrow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3" fillId="0" borderId="4" xfId="0" applyFont="1" applyBorder="1"/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5" xfId="0" applyFont="1" applyBorder="1"/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3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4" fillId="2" borderId="13" xfId="0" applyFont="1" applyFill="1" applyBorder="1" applyAlignment="1">
      <alignment horizontal="center" vertical="center"/>
    </xf>
    <xf numFmtId="0" fontId="14" fillId="2" borderId="14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9" fontId="13" fillId="4" borderId="15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3" fillId="0" borderId="16" xfId="0" applyFont="1" applyBorder="1"/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0" fontId="0" fillId="0" borderId="0" xfId="0" applyBorder="1"/>
    <xf numFmtId="0" fontId="3" fillId="0" borderId="18" xfId="0" applyFont="1" applyBorder="1" applyAlignment="1">
      <alignment horizontal="center" vertical="center"/>
    </xf>
    <xf numFmtId="17" fontId="16" fillId="4" borderId="19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0" xfId="0" applyFont="1" applyAlignment="1"/>
    <xf numFmtId="9" fontId="12" fillId="4" borderId="15" xfId="0" applyNumberFormat="1" applyFont="1" applyFill="1" applyBorder="1" applyAlignment="1">
      <alignment horizontal="center" vertical="center"/>
    </xf>
    <xf numFmtId="0" fontId="17" fillId="0" borderId="16" xfId="0" applyFont="1" applyBorder="1" applyAlignment="1"/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/>
    <xf numFmtId="17" fontId="17" fillId="4" borderId="0" xfId="0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3" fillId="0" borderId="25" xfId="0" applyFont="1" applyBorder="1"/>
    <xf numFmtId="49" fontId="0" fillId="0" borderId="0" xfId="0" applyNumberFormat="1"/>
    <xf numFmtId="0" fontId="3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164" fontId="4" fillId="0" borderId="0" xfId="0" applyNumberFormat="1" applyFont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7" borderId="18" xfId="0" applyFill="1" applyBorder="1"/>
    <xf numFmtId="0" fontId="0" fillId="7" borderId="19" xfId="0" applyFill="1" applyBorder="1"/>
    <xf numFmtId="0" fontId="22" fillId="7" borderId="19" xfId="0" applyFont="1" applyFill="1" applyBorder="1" applyAlignment="1">
      <alignment horizontal="center" vertical="center"/>
    </xf>
    <xf numFmtId="0" fontId="0" fillId="7" borderId="26" xfId="0" applyFill="1" applyBorder="1"/>
    <xf numFmtId="0" fontId="23" fillId="7" borderId="4" xfId="0" applyFont="1" applyFill="1" applyBorder="1" applyAlignment="1">
      <alignment vertical="center"/>
    </xf>
    <xf numFmtId="0" fontId="0" fillId="7" borderId="0" xfId="0" applyFill="1" applyBorder="1"/>
    <xf numFmtId="0" fontId="24" fillId="7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24" xfId="0" applyFill="1" applyBorder="1"/>
    <xf numFmtId="0" fontId="0" fillId="7" borderId="20" xfId="0" applyFill="1" applyBorder="1"/>
    <xf numFmtId="0" fontId="2" fillId="7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2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8" borderId="4" xfId="0" applyFill="1" applyBorder="1"/>
    <xf numFmtId="0" fontId="0" fillId="8" borderId="0" xfId="0" applyFill="1" applyBorder="1"/>
    <xf numFmtId="0" fontId="24" fillId="8" borderId="0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9" borderId="0" xfId="0" applyFont="1" applyFill="1" applyBorder="1"/>
    <xf numFmtId="9" fontId="2" fillId="9" borderId="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2" fillId="0" borderId="5" xfId="0" applyFont="1" applyBorder="1"/>
    <xf numFmtId="9" fontId="2" fillId="9" borderId="5" xfId="0" quotePrefix="1" applyNumberFormat="1" applyFont="1" applyFill="1" applyBorder="1" applyAlignment="1">
      <alignment horizontal="center" vertical="center"/>
    </xf>
    <xf numFmtId="9" fontId="2" fillId="9" borderId="5" xfId="0" quotePrefix="1" applyNumberFormat="1" applyFont="1" applyFill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0" fontId="25" fillId="7" borderId="18" xfId="0" applyFont="1" applyFill="1" applyBorder="1" applyAlignment="1">
      <alignment vertical="center"/>
    </xf>
    <xf numFmtId="0" fontId="26" fillId="7" borderId="19" xfId="0" applyFont="1" applyFill="1" applyBorder="1" applyAlignment="1">
      <alignment vertical="center"/>
    </xf>
    <xf numFmtId="0" fontId="22" fillId="7" borderId="18" xfId="0" applyFont="1" applyFill="1" applyBorder="1" applyAlignment="1">
      <alignment horizontal="center" vertical="center"/>
    </xf>
    <xf numFmtId="0" fontId="26" fillId="7" borderId="26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7" borderId="4" xfId="0" applyFill="1" applyBorder="1" applyAlignment="1"/>
    <xf numFmtId="0" fontId="0" fillId="7" borderId="0" xfId="0" applyFill="1" applyBorder="1" applyAlignment="1"/>
    <xf numFmtId="0" fontId="0" fillId="7" borderId="5" xfId="0" applyFill="1" applyBorder="1" applyAlignment="1"/>
    <xf numFmtId="0" fontId="0" fillId="0" borderId="0" xfId="0" applyBorder="1" applyAlignment="1"/>
    <xf numFmtId="0" fontId="24" fillId="7" borderId="24" xfId="0" applyFont="1" applyFill="1" applyBorder="1" applyAlignment="1"/>
    <xf numFmtId="0" fontId="24" fillId="7" borderId="20" xfId="0" applyFont="1" applyFill="1" applyBorder="1" applyAlignment="1"/>
    <xf numFmtId="0" fontId="26" fillId="7" borderId="24" xfId="0" applyFont="1" applyFill="1" applyBorder="1" applyAlignment="1">
      <alignment horizontal="center" vertical="center"/>
    </xf>
    <xf numFmtId="0" fontId="24" fillId="7" borderId="25" xfId="0" applyFont="1" applyFill="1" applyBorder="1" applyAlignment="1"/>
    <xf numFmtId="0" fontId="24" fillId="0" borderId="0" xfId="0" applyFont="1" applyBorder="1" applyAlignment="1"/>
    <xf numFmtId="0" fontId="2" fillId="0" borderId="0" xfId="0" applyFont="1"/>
    <xf numFmtId="49" fontId="0" fillId="0" borderId="5" xfId="0" applyNumberFormat="1" applyBorder="1"/>
    <xf numFmtId="0" fontId="2" fillId="0" borderId="4" xfId="0" applyFont="1" applyBorder="1"/>
    <xf numFmtId="0" fontId="1" fillId="0" borderId="0" xfId="0" applyFont="1" applyBorder="1" applyAlignment="1"/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9" fontId="0" fillId="0" borderId="25" xfId="0" applyNumberFormat="1" applyBorder="1"/>
    <xf numFmtId="49" fontId="0" fillId="0" borderId="0" xfId="0" applyNumberForma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6" borderId="3" xfId="0" quotePrefix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49" fontId="0" fillId="0" borderId="0" xfId="0" applyNumberFormat="1" applyFill="1" applyBorder="1"/>
    <xf numFmtId="0" fontId="32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left" vertical="center" inden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/>
    <xf numFmtId="0" fontId="4" fillId="0" borderId="0" xfId="0" applyFont="1" applyBorder="1"/>
    <xf numFmtId="0" fontId="3" fillId="0" borderId="22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9" fillId="0" borderId="22" xfId="0" applyFont="1" applyBorder="1" applyAlignment="1"/>
    <xf numFmtId="0" fontId="9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164" fontId="9" fillId="0" borderId="22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30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/>
    </xf>
    <xf numFmtId="164" fontId="9" fillId="0" borderId="5" xfId="0" applyNumberFormat="1" applyFont="1" applyFill="1" applyBorder="1" applyAlignment="1">
      <alignment horizontal="center"/>
    </xf>
    <xf numFmtId="0" fontId="17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/>
    <xf numFmtId="0" fontId="9" fillId="0" borderId="2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vertical="center"/>
    </xf>
    <xf numFmtId="0" fontId="0" fillId="0" borderId="4" xfId="0" applyFont="1" applyBorder="1" applyAlignment="1"/>
    <xf numFmtId="0" fontId="2" fillId="0" borderId="4" xfId="0" applyFont="1" applyBorder="1" applyAlignment="1"/>
    <xf numFmtId="0" fontId="0" fillId="0" borderId="4" xfId="0" applyFont="1" applyBorder="1"/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0" fillId="11" borderId="5" xfId="0" applyNumberFormat="1" applyFill="1" applyBorder="1" applyProtection="1">
      <protection locked="0"/>
    </xf>
    <xf numFmtId="0" fontId="34" fillId="7" borderId="20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wrapText="1"/>
    </xf>
    <xf numFmtId="0" fontId="36" fillId="0" borderId="22" xfId="0" applyFont="1" applyBorder="1" applyAlignment="1">
      <alignment horizontal="left" vertical="center"/>
    </xf>
    <xf numFmtId="0" fontId="27" fillId="10" borderId="18" xfId="0" applyFont="1" applyFill="1" applyBorder="1" applyAlignment="1">
      <alignment horizontal="center"/>
    </xf>
    <xf numFmtId="0" fontId="27" fillId="10" borderId="2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0" borderId="27" xfId="0" quotePrefix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wrapText="1"/>
    </xf>
    <xf numFmtId="0" fontId="13" fillId="0" borderId="21" xfId="0" applyFont="1" applyBorder="1" applyAlignment="1" applyProtection="1">
      <alignment horizontal="left" wrapText="1"/>
    </xf>
    <xf numFmtId="0" fontId="13" fillId="0" borderId="7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left" vertical="center"/>
    </xf>
    <xf numFmtId="49" fontId="8" fillId="3" borderId="2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%20electricien%20grilles%20notation%20CCF%20-%20Nom%20Pr&#233;nom%20candidat%20-%20V%201d&#233;c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Description des 4 Niveaux"/>
      <sheetName val="E1"/>
      <sheetName val="E21"/>
      <sheetName val="E22"/>
      <sheetName val="E3"/>
      <sheetName val="E31 (4)"/>
      <sheetName val="E32 (3)"/>
      <sheetName val="E33 (2)"/>
      <sheetName val="Récap CCF BAC PRO MELEC"/>
    </sheetNames>
    <sheetDataSet>
      <sheetData sheetId="0">
        <row r="2">
          <cell r="B2" t="str">
            <v>Version 1 -juillet 2018</v>
          </cell>
          <cell r="D2" t="str">
            <v>BP électricien(ne)</v>
          </cell>
        </row>
      </sheetData>
      <sheetData sheetId="1">
        <row r="8">
          <cell r="D8" t="str">
            <v>Compétence non acquise</v>
          </cell>
        </row>
        <row r="11">
          <cell r="D11" t="str">
            <v>Compétence en cours d'acquisition non stabilisée</v>
          </cell>
        </row>
        <row r="14">
          <cell r="D14" t="str">
            <v>Compétence partiellement aquise</v>
          </cell>
        </row>
        <row r="17">
          <cell r="D17" t="str">
            <v>Compétence totalement acquise et transférable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zoomScale="110" zoomScaleNormal="110" workbookViewId="0">
      <selection activeCell="H9" sqref="H9"/>
    </sheetView>
  </sheetViews>
  <sheetFormatPr baseColWidth="10" defaultRowHeight="15" x14ac:dyDescent="0.25"/>
  <cols>
    <col min="1" max="1" width="0.85546875" customWidth="1"/>
    <col min="2" max="2" width="16.85546875" customWidth="1"/>
    <col min="3" max="3" width="27.42578125" customWidth="1"/>
    <col min="4" max="4" width="5.7109375" customWidth="1"/>
    <col min="8" max="8" width="12.5703125" customWidth="1"/>
    <col min="9" max="9" width="1.5703125" customWidth="1"/>
    <col min="10" max="10" width="4.7109375" customWidth="1"/>
  </cols>
  <sheetData>
    <row r="1" spans="2:9" ht="5.25" customHeight="1" thickBot="1" x14ac:dyDescent="0.3">
      <c r="C1" s="63"/>
    </row>
    <row r="2" spans="2:9" ht="26.25" x14ac:dyDescent="0.25">
      <c r="B2" s="103" t="s">
        <v>116</v>
      </c>
      <c r="C2" s="104"/>
      <c r="D2" s="105" t="s">
        <v>117</v>
      </c>
      <c r="E2" s="104"/>
      <c r="F2" s="104"/>
      <c r="G2" s="104"/>
      <c r="H2" s="106"/>
      <c r="I2" s="107"/>
    </row>
    <row r="3" spans="2:9" x14ac:dyDescent="0.25">
      <c r="B3" s="108"/>
      <c r="C3" s="109"/>
      <c r="D3" s="109"/>
      <c r="E3" s="109"/>
      <c r="F3" s="109"/>
      <c r="G3" s="109"/>
      <c r="H3" s="110"/>
      <c r="I3" s="111"/>
    </row>
    <row r="4" spans="2:9" ht="21.75" thickBot="1" x14ac:dyDescent="0.35">
      <c r="B4" s="112"/>
      <c r="C4" s="113"/>
      <c r="D4" s="114" t="s">
        <v>153</v>
      </c>
      <c r="E4" s="113"/>
      <c r="F4" s="113"/>
      <c r="G4" s="113"/>
      <c r="H4" s="115"/>
      <c r="I4" s="116"/>
    </row>
    <row r="5" spans="2:9" ht="15.75" thickBot="1" x14ac:dyDescent="0.3">
      <c r="C5" s="63"/>
      <c r="E5" s="117"/>
      <c r="F5" s="117"/>
      <c r="G5" s="117"/>
      <c r="H5" s="117"/>
      <c r="I5" s="117"/>
    </row>
    <row r="6" spans="2:9" ht="15.75" x14ac:dyDescent="0.25">
      <c r="B6" s="197" t="s">
        <v>130</v>
      </c>
      <c r="C6" s="198"/>
      <c r="I6" s="117"/>
    </row>
    <row r="7" spans="2:9" x14ac:dyDescent="0.25">
      <c r="B7" s="82"/>
      <c r="C7" s="118"/>
      <c r="E7" s="31"/>
      <c r="F7" s="31"/>
      <c r="G7" s="31"/>
      <c r="H7" s="31"/>
      <c r="I7" s="117"/>
    </row>
    <row r="8" spans="2:9" x14ac:dyDescent="0.25">
      <c r="B8" s="119" t="s">
        <v>118</v>
      </c>
      <c r="C8" s="192" t="s">
        <v>119</v>
      </c>
      <c r="E8" s="120"/>
      <c r="F8" s="120"/>
      <c r="G8" s="120"/>
      <c r="H8" s="120"/>
      <c r="I8" s="31"/>
    </row>
    <row r="9" spans="2:9" x14ac:dyDescent="0.25">
      <c r="B9" s="119"/>
      <c r="C9" s="118"/>
      <c r="E9" s="120"/>
      <c r="F9" s="120"/>
      <c r="G9" s="120"/>
      <c r="H9" s="120"/>
      <c r="I9" s="121"/>
    </row>
    <row r="10" spans="2:9" x14ac:dyDescent="0.25">
      <c r="B10" s="119" t="s">
        <v>120</v>
      </c>
      <c r="C10" s="192" t="s">
        <v>121</v>
      </c>
      <c r="E10" s="120"/>
      <c r="F10" s="120"/>
      <c r="G10" s="120"/>
      <c r="H10" s="120"/>
      <c r="I10" s="122"/>
    </row>
    <row r="11" spans="2:9" x14ac:dyDescent="0.25">
      <c r="B11" s="119"/>
      <c r="C11" s="118"/>
      <c r="E11" s="120"/>
      <c r="F11" s="120"/>
      <c r="G11" s="120"/>
      <c r="H11" s="120"/>
      <c r="I11" s="122"/>
    </row>
    <row r="12" spans="2:9" x14ac:dyDescent="0.25">
      <c r="B12" s="119" t="s">
        <v>122</v>
      </c>
      <c r="C12" s="192" t="s">
        <v>123</v>
      </c>
      <c r="E12" s="120"/>
      <c r="F12" s="120"/>
      <c r="G12" s="120"/>
      <c r="H12" s="120"/>
      <c r="I12" s="121"/>
    </row>
    <row r="13" spans="2:9" x14ac:dyDescent="0.25">
      <c r="B13" s="119"/>
      <c r="C13" s="118"/>
      <c r="E13" s="120"/>
      <c r="F13" s="120"/>
      <c r="G13" s="120"/>
      <c r="H13" s="120"/>
      <c r="I13" s="121"/>
    </row>
    <row r="14" spans="2:9" x14ac:dyDescent="0.25">
      <c r="B14" s="119" t="s">
        <v>124</v>
      </c>
      <c r="C14" s="192" t="s">
        <v>125</v>
      </c>
      <c r="E14" s="120"/>
      <c r="F14" s="120"/>
      <c r="G14" s="120"/>
      <c r="H14" s="120"/>
      <c r="I14" s="121"/>
    </row>
    <row r="15" spans="2:9" x14ac:dyDescent="0.25">
      <c r="B15" s="119"/>
      <c r="C15" s="118"/>
      <c r="E15" s="120"/>
      <c r="F15" s="120"/>
      <c r="G15" s="120"/>
      <c r="H15" s="120"/>
      <c r="I15" s="121"/>
    </row>
    <row r="16" spans="2:9" x14ac:dyDescent="0.25">
      <c r="B16" s="119" t="s">
        <v>131</v>
      </c>
      <c r="C16" s="192" t="s">
        <v>132</v>
      </c>
      <c r="E16" s="120"/>
      <c r="F16" s="120"/>
      <c r="G16" s="120"/>
      <c r="H16" s="120"/>
      <c r="I16" s="123"/>
    </row>
    <row r="17" spans="2:9" x14ac:dyDescent="0.25">
      <c r="B17" s="119"/>
      <c r="C17" s="118"/>
      <c r="E17" s="120"/>
      <c r="F17" s="120"/>
      <c r="G17" s="120"/>
      <c r="H17" s="120"/>
      <c r="I17" s="123"/>
    </row>
    <row r="18" spans="2:9" x14ac:dyDescent="0.25">
      <c r="B18" s="119" t="s">
        <v>126</v>
      </c>
      <c r="C18" s="192" t="s">
        <v>127</v>
      </c>
      <c r="E18" s="120"/>
      <c r="F18" s="120"/>
      <c r="G18" s="120"/>
      <c r="H18" s="120"/>
      <c r="I18" s="123"/>
    </row>
    <row r="19" spans="2:9" x14ac:dyDescent="0.25">
      <c r="B19" s="119"/>
      <c r="C19" s="118"/>
      <c r="E19" s="120"/>
      <c r="F19" s="120"/>
      <c r="G19" s="120"/>
      <c r="H19" s="120"/>
      <c r="I19" s="123"/>
    </row>
    <row r="20" spans="2:9" ht="15.75" thickBot="1" x14ac:dyDescent="0.3">
      <c r="B20" s="100"/>
      <c r="C20" s="124"/>
      <c r="E20" s="31"/>
      <c r="F20" s="31"/>
      <c r="G20" s="31"/>
      <c r="H20" s="31"/>
      <c r="I20" s="31"/>
    </row>
    <row r="21" spans="2:9" x14ac:dyDescent="0.25">
      <c r="C21" s="63"/>
      <c r="E21" s="31"/>
      <c r="F21" s="31"/>
      <c r="G21" s="31"/>
      <c r="H21" s="31"/>
      <c r="I21" s="31"/>
    </row>
    <row r="22" spans="2:9" ht="18" x14ac:dyDescent="0.25">
      <c r="B22" s="148"/>
      <c r="C22" s="149"/>
      <c r="E22" s="31"/>
      <c r="F22" s="31"/>
      <c r="G22" s="31"/>
      <c r="H22" s="31"/>
      <c r="I22" s="31"/>
    </row>
    <row r="23" spans="2:9" ht="15.75" thickBot="1" x14ac:dyDescent="0.3">
      <c r="B23" s="31"/>
      <c r="C23" s="125"/>
    </row>
    <row r="24" spans="2:9" x14ac:dyDescent="0.25">
      <c r="B24" s="126"/>
      <c r="C24" s="127"/>
      <c r="D24" s="127"/>
      <c r="E24" s="127"/>
      <c r="F24" s="127"/>
      <c r="G24" s="127"/>
      <c r="H24" s="128"/>
    </row>
    <row r="25" spans="2:9" ht="15.75" x14ac:dyDescent="0.25">
      <c r="B25" s="129" t="s">
        <v>148</v>
      </c>
      <c r="C25" s="130"/>
      <c r="D25" s="130"/>
      <c r="E25" s="130"/>
      <c r="F25" s="130"/>
      <c r="G25" s="130"/>
      <c r="H25" s="131"/>
      <c r="I25" s="130"/>
    </row>
    <row r="26" spans="2:9" x14ac:dyDescent="0.25">
      <c r="B26" s="132"/>
      <c r="C26" s="133"/>
      <c r="D26" s="133"/>
      <c r="E26" s="133"/>
      <c r="F26" s="133"/>
      <c r="G26" s="133"/>
      <c r="H26" s="134"/>
      <c r="I26" s="133"/>
    </row>
    <row r="27" spans="2:9" x14ac:dyDescent="0.25">
      <c r="B27" s="135" t="s">
        <v>128</v>
      </c>
      <c r="C27" s="130"/>
      <c r="D27" s="130"/>
      <c r="E27" s="130"/>
      <c r="F27" s="130"/>
      <c r="G27" s="130"/>
      <c r="H27" s="131"/>
      <c r="I27" s="130"/>
    </row>
    <row r="28" spans="2:9" x14ac:dyDescent="0.25">
      <c r="B28" s="186" t="s">
        <v>143</v>
      </c>
      <c r="C28" s="168"/>
      <c r="D28" s="168"/>
      <c r="E28" s="168"/>
      <c r="F28" s="168"/>
      <c r="G28" s="168"/>
      <c r="H28" s="166"/>
    </row>
    <row r="29" spans="2:9" x14ac:dyDescent="0.25">
      <c r="B29" s="186" t="s">
        <v>144</v>
      </c>
      <c r="C29" s="168"/>
      <c r="D29" s="168"/>
      <c r="E29" s="168"/>
      <c r="F29" s="168"/>
      <c r="G29" s="168"/>
      <c r="H29" s="166"/>
    </row>
    <row r="30" spans="2:9" x14ac:dyDescent="0.25">
      <c r="B30" s="187" t="s">
        <v>137</v>
      </c>
      <c r="C30" s="172"/>
      <c r="D30" s="168"/>
      <c r="E30" s="168"/>
      <c r="F30" s="168"/>
      <c r="G30" s="168"/>
      <c r="H30" s="166"/>
    </row>
    <row r="31" spans="2:9" x14ac:dyDescent="0.25">
      <c r="B31" s="189"/>
      <c r="C31" s="120"/>
      <c r="D31" s="111"/>
      <c r="E31" s="111"/>
      <c r="F31" s="111"/>
      <c r="G31" s="111"/>
      <c r="H31" s="167"/>
    </row>
    <row r="32" spans="2:9" x14ac:dyDescent="0.25">
      <c r="B32" s="188" t="s">
        <v>145</v>
      </c>
      <c r="C32" s="120"/>
      <c r="D32" s="111"/>
      <c r="E32" s="111"/>
      <c r="F32" s="111"/>
      <c r="G32" s="111"/>
      <c r="H32" s="167"/>
    </row>
    <row r="33" spans="2:9" x14ac:dyDescent="0.25">
      <c r="B33" s="189"/>
      <c r="C33" s="120"/>
      <c r="D33" s="111"/>
      <c r="E33" s="111"/>
      <c r="F33" s="111"/>
      <c r="G33" s="111"/>
      <c r="H33" s="167"/>
    </row>
    <row r="34" spans="2:9" x14ac:dyDescent="0.25">
      <c r="B34" s="136" t="s">
        <v>146</v>
      </c>
      <c r="C34" s="120"/>
      <c r="D34" s="111"/>
      <c r="E34" s="111"/>
      <c r="F34" s="111"/>
      <c r="G34" s="111"/>
      <c r="H34" s="167"/>
    </row>
    <row r="35" spans="2:9" x14ac:dyDescent="0.25">
      <c r="B35" s="119"/>
      <c r="C35" s="173"/>
      <c r="D35" s="137"/>
      <c r="E35" s="137"/>
      <c r="F35" s="137"/>
      <c r="G35" s="137"/>
      <c r="H35" s="138"/>
    </row>
    <row r="36" spans="2:9" x14ac:dyDescent="0.25">
      <c r="B36" s="186" t="s">
        <v>147</v>
      </c>
      <c r="C36" s="120"/>
      <c r="D36" s="111"/>
      <c r="E36" s="111"/>
      <c r="F36" s="111"/>
      <c r="G36" s="111"/>
      <c r="H36" s="167"/>
    </row>
    <row r="37" spans="2:9" x14ac:dyDescent="0.25">
      <c r="B37" s="119"/>
      <c r="C37" s="172"/>
      <c r="D37" s="168"/>
      <c r="E37" s="168"/>
      <c r="F37" s="168"/>
      <c r="G37" s="168"/>
      <c r="H37" s="166"/>
    </row>
    <row r="38" spans="2:9" x14ac:dyDescent="0.25">
      <c r="B38" s="186" t="s">
        <v>149</v>
      </c>
      <c r="C38" s="120"/>
      <c r="D38" s="111"/>
      <c r="E38" s="111"/>
      <c r="F38" s="111"/>
      <c r="G38" s="111"/>
      <c r="H38" s="167"/>
    </row>
    <row r="39" spans="2:9" x14ac:dyDescent="0.25">
      <c r="B39" s="189"/>
      <c r="C39" s="172"/>
      <c r="D39" s="168"/>
      <c r="E39" s="168"/>
      <c r="F39" s="168"/>
      <c r="G39" s="168"/>
      <c r="H39" s="166"/>
    </row>
    <row r="40" spans="2:9" x14ac:dyDescent="0.25">
      <c r="B40" s="190" t="s">
        <v>138</v>
      </c>
      <c r="C40" s="120"/>
      <c r="D40" s="111"/>
      <c r="E40" s="111"/>
      <c r="F40" s="111"/>
      <c r="G40" s="111"/>
      <c r="H40" s="167"/>
    </row>
    <row r="41" spans="2:9" x14ac:dyDescent="0.25">
      <c r="B41" s="191" t="s">
        <v>139</v>
      </c>
      <c r="C41" s="172"/>
      <c r="D41" s="168"/>
      <c r="E41" s="168"/>
      <c r="F41" s="168"/>
      <c r="G41" s="168"/>
      <c r="H41" s="166"/>
    </row>
    <row r="42" spans="2:9" x14ac:dyDescent="0.25">
      <c r="B42" s="82"/>
      <c r="C42" s="169"/>
      <c r="D42" s="169"/>
      <c r="E42" s="169"/>
      <c r="F42" s="169"/>
      <c r="G42" s="169"/>
      <c r="H42" s="170"/>
    </row>
    <row r="43" spans="2:9" x14ac:dyDescent="0.25">
      <c r="B43" s="171" t="s">
        <v>140</v>
      </c>
      <c r="C43" s="111"/>
      <c r="D43" s="111"/>
      <c r="E43" s="111"/>
      <c r="F43" s="111"/>
      <c r="G43" s="111"/>
      <c r="H43" s="167"/>
    </row>
    <row r="44" spans="2:9" x14ac:dyDescent="0.25">
      <c r="B44" s="171" t="s">
        <v>141</v>
      </c>
      <c r="C44" s="169"/>
      <c r="D44" s="169"/>
      <c r="E44" s="169"/>
      <c r="F44" s="169"/>
      <c r="G44" s="169"/>
      <c r="H44" s="170"/>
    </row>
    <row r="45" spans="2:9" x14ac:dyDescent="0.25">
      <c r="B45" s="82"/>
      <c r="C45" s="169"/>
      <c r="D45" s="169"/>
      <c r="E45" s="169"/>
      <c r="F45" s="169"/>
      <c r="G45" s="169"/>
      <c r="H45" s="170"/>
    </row>
    <row r="46" spans="2:9" x14ac:dyDescent="0.25">
      <c r="B46" s="139"/>
      <c r="C46" s="140"/>
      <c r="D46" s="140"/>
      <c r="E46" s="140"/>
      <c r="F46" s="140"/>
      <c r="G46" s="140"/>
      <c r="H46" s="141"/>
      <c r="I46" s="140"/>
    </row>
    <row r="47" spans="2:9" ht="10.5" customHeight="1" thickBot="1" x14ac:dyDescent="0.3">
      <c r="B47" s="142"/>
      <c r="C47" s="143"/>
      <c r="D47" s="143"/>
      <c r="E47" s="143"/>
      <c r="F47" s="143"/>
      <c r="G47" s="143"/>
      <c r="H47" s="144"/>
      <c r="I47" s="133"/>
    </row>
    <row r="48" spans="2:9" x14ac:dyDescent="0.25">
      <c r="C48" s="63"/>
    </row>
    <row r="49" spans="2:9" x14ac:dyDescent="0.25">
      <c r="B49" s="145"/>
      <c r="C49" s="145"/>
      <c r="D49" s="145"/>
      <c r="E49" s="145"/>
      <c r="F49" s="145"/>
      <c r="G49" s="145"/>
      <c r="H49" s="145"/>
      <c r="I49" s="145"/>
    </row>
    <row r="50" spans="2:9" x14ac:dyDescent="0.25">
      <c r="C50" s="63"/>
    </row>
    <row r="51" spans="2:9" x14ac:dyDescent="0.25">
      <c r="C51" s="63"/>
    </row>
    <row r="52" spans="2:9" x14ac:dyDescent="0.25">
      <c r="C52" s="63"/>
    </row>
  </sheetData>
  <mergeCells count="1">
    <mergeCell ref="B6:C6"/>
  </mergeCells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zoomScale="110" zoomScaleNormal="110" workbookViewId="0">
      <selection activeCell="D5" sqref="D5"/>
    </sheetView>
  </sheetViews>
  <sheetFormatPr baseColWidth="10" defaultRowHeight="15" x14ac:dyDescent="0.25"/>
  <cols>
    <col min="1" max="1" width="1.7109375" customWidth="1"/>
    <col min="2" max="2" width="6.140625" customWidth="1"/>
    <col min="3" max="3" width="2.7109375" customWidth="1"/>
    <col min="4" max="4" width="66.28515625" customWidth="1"/>
    <col min="5" max="5" width="2.7109375" customWidth="1"/>
    <col min="6" max="6" width="13.28515625" customWidth="1"/>
    <col min="7" max="7" width="1.28515625" customWidth="1"/>
  </cols>
  <sheetData>
    <row r="1" spans="2:6" ht="6.75" customHeight="1" thickBot="1" x14ac:dyDescent="0.3"/>
    <row r="2" spans="2:6" ht="26.25" x14ac:dyDescent="0.25">
      <c r="B2" s="71"/>
      <c r="C2" s="72"/>
      <c r="D2" s="73" t="str">
        <f>[1]Paramètres!D2</f>
        <v>BP électricien(ne)</v>
      </c>
      <c r="E2" s="72"/>
      <c r="F2" s="74"/>
    </row>
    <row r="3" spans="2:6" ht="18.75" x14ac:dyDescent="0.25">
      <c r="B3" s="75" t="str">
        <f>[1]Paramètres!B2</f>
        <v>Version 1 -juillet 2018</v>
      </c>
      <c r="C3" s="76"/>
      <c r="D3" s="77"/>
      <c r="E3" s="76"/>
      <c r="F3" s="78"/>
    </row>
    <row r="4" spans="2:6" ht="18" thickBot="1" x14ac:dyDescent="0.3">
      <c r="B4" s="79"/>
      <c r="C4" s="80"/>
      <c r="D4" s="193" t="str">
        <f>'données Admin'!D4</f>
        <v>Grilles d'évaluation "par épreuves ponctuelles" des unités U1 - U21 - U22 - U3</v>
      </c>
      <c r="E4" s="80"/>
      <c r="F4" s="81"/>
    </row>
    <row r="5" spans="2:6" ht="18.75" x14ac:dyDescent="0.25">
      <c r="B5" s="82"/>
      <c r="C5" s="31"/>
      <c r="D5" s="83"/>
      <c r="E5" s="31"/>
      <c r="F5" s="84"/>
    </row>
    <row r="6" spans="2:6" ht="18.75" x14ac:dyDescent="0.25">
      <c r="B6" s="85"/>
      <c r="C6" s="86"/>
      <c r="D6" s="87" t="s">
        <v>150</v>
      </c>
      <c r="E6" s="86"/>
      <c r="F6" s="88"/>
    </row>
    <row r="7" spans="2:6" ht="75" x14ac:dyDescent="0.25">
      <c r="B7" s="82"/>
      <c r="C7" s="31"/>
      <c r="D7" s="31"/>
      <c r="E7" s="31"/>
      <c r="F7" s="89" t="s">
        <v>107</v>
      </c>
    </row>
    <row r="8" spans="2:6" x14ac:dyDescent="0.25">
      <c r="B8" s="90" t="s">
        <v>4</v>
      </c>
      <c r="C8" s="91"/>
      <c r="D8" s="92" t="s">
        <v>108</v>
      </c>
      <c r="E8" s="31"/>
      <c r="F8" s="93">
        <v>0</v>
      </c>
    </row>
    <row r="9" spans="2:6" ht="30" x14ac:dyDescent="0.25">
      <c r="B9" s="94"/>
      <c r="C9" s="31"/>
      <c r="D9" s="95" t="s">
        <v>109</v>
      </c>
      <c r="E9" s="31"/>
      <c r="F9" s="96"/>
    </row>
    <row r="10" spans="2:6" x14ac:dyDescent="0.25">
      <c r="B10" s="94"/>
      <c r="C10" s="31"/>
      <c r="D10" s="31"/>
      <c r="E10" s="31"/>
      <c r="F10" s="96"/>
    </row>
    <row r="11" spans="2:6" x14ac:dyDescent="0.25">
      <c r="B11" s="90" t="s">
        <v>5</v>
      </c>
      <c r="C11" s="91"/>
      <c r="D11" s="92" t="s">
        <v>110</v>
      </c>
      <c r="E11" s="31"/>
      <c r="F11" s="97">
        <v>0.33300000000000002</v>
      </c>
    </row>
    <row r="12" spans="2:6" ht="30" x14ac:dyDescent="0.25">
      <c r="B12" s="94"/>
      <c r="C12" s="31"/>
      <c r="D12" s="95" t="s">
        <v>111</v>
      </c>
      <c r="E12" s="31"/>
      <c r="F12" s="96"/>
    </row>
    <row r="13" spans="2:6" x14ac:dyDescent="0.25">
      <c r="B13" s="94"/>
      <c r="C13" s="31"/>
      <c r="D13" s="31"/>
      <c r="E13" s="31"/>
      <c r="F13" s="96"/>
    </row>
    <row r="14" spans="2:6" x14ac:dyDescent="0.25">
      <c r="B14" s="90" t="s">
        <v>6</v>
      </c>
      <c r="C14" s="91"/>
      <c r="D14" s="92" t="s">
        <v>112</v>
      </c>
      <c r="E14" s="31"/>
      <c r="F14" s="98">
        <v>0.66</v>
      </c>
    </row>
    <row r="15" spans="2:6" ht="45" x14ac:dyDescent="0.25">
      <c r="B15" s="94"/>
      <c r="C15" s="31"/>
      <c r="D15" s="95" t="s">
        <v>113</v>
      </c>
      <c r="E15" s="31"/>
      <c r="F15" s="96"/>
    </row>
    <row r="16" spans="2:6" x14ac:dyDescent="0.25">
      <c r="B16" s="94"/>
      <c r="C16" s="31"/>
      <c r="D16" s="31"/>
      <c r="E16" s="31"/>
      <c r="F16" s="96"/>
    </row>
    <row r="17" spans="2:6" x14ac:dyDescent="0.25">
      <c r="B17" s="90" t="s">
        <v>7</v>
      </c>
      <c r="C17" s="91"/>
      <c r="D17" s="92" t="s">
        <v>114</v>
      </c>
      <c r="E17" s="31"/>
      <c r="F17" s="97">
        <v>1</v>
      </c>
    </row>
    <row r="18" spans="2:6" ht="45" x14ac:dyDescent="0.25">
      <c r="B18" s="82"/>
      <c r="C18" s="31"/>
      <c r="D18" s="95" t="s">
        <v>115</v>
      </c>
      <c r="E18" s="31"/>
      <c r="F18" s="99"/>
    </row>
    <row r="19" spans="2:6" x14ac:dyDescent="0.25">
      <c r="B19" s="82"/>
      <c r="C19" s="31"/>
      <c r="D19" s="31"/>
      <c r="E19" s="31"/>
      <c r="F19" s="99"/>
    </row>
    <row r="20" spans="2:6" x14ac:dyDescent="0.25">
      <c r="B20" s="82"/>
      <c r="C20" s="31"/>
      <c r="D20" s="31"/>
      <c r="E20" s="31"/>
      <c r="F20" s="99"/>
    </row>
    <row r="21" spans="2:6" x14ac:dyDescent="0.25">
      <c r="B21" s="82"/>
      <c r="C21" s="31"/>
      <c r="D21" s="31"/>
      <c r="E21" s="31"/>
      <c r="F21" s="99"/>
    </row>
    <row r="22" spans="2:6" x14ac:dyDescent="0.25">
      <c r="B22" s="82"/>
      <c r="C22" s="31"/>
      <c r="D22" s="31"/>
      <c r="E22" s="31"/>
      <c r="F22" s="99"/>
    </row>
    <row r="23" spans="2:6" x14ac:dyDescent="0.25">
      <c r="B23" s="82"/>
      <c r="C23" s="31"/>
      <c r="D23" s="31"/>
      <c r="E23" s="31"/>
      <c r="F23" s="99"/>
    </row>
    <row r="24" spans="2:6" x14ac:dyDescent="0.25">
      <c r="B24" s="82"/>
      <c r="C24" s="31"/>
      <c r="D24" s="31"/>
      <c r="E24" s="31"/>
      <c r="F24" s="99"/>
    </row>
    <row r="25" spans="2:6" ht="15.75" thickBot="1" x14ac:dyDescent="0.3">
      <c r="B25" s="100"/>
      <c r="C25" s="101"/>
      <c r="D25" s="101"/>
      <c r="E25" s="101"/>
      <c r="F25" s="102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zoomScale="110" zoomScaleNormal="110" workbookViewId="0">
      <selection activeCell="D7" sqref="D7"/>
    </sheetView>
  </sheetViews>
  <sheetFormatPr baseColWidth="10" defaultRowHeight="15" x14ac:dyDescent="0.25"/>
  <cols>
    <col min="1" max="1" width="1" customWidth="1"/>
    <col min="2" max="2" width="4.7109375" customWidth="1"/>
    <col min="3" max="3" width="62.7109375" customWidth="1"/>
    <col min="4" max="4" width="6.7109375" customWidth="1"/>
    <col min="5" max="8" width="11.7109375" customWidth="1"/>
    <col min="9" max="9" width="0.85546875" customWidth="1"/>
    <col min="10" max="10" width="2.85546875" customWidth="1"/>
    <col min="11" max="11" width="23.140625" customWidth="1"/>
  </cols>
  <sheetData>
    <row r="1" spans="1:11" ht="6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1" ht="24.75" customHeight="1" thickBot="1" x14ac:dyDescent="0.3">
      <c r="B2" s="206" t="str">
        <f>'données Admin'!D2</f>
        <v>BP électricien(ne)</v>
      </c>
      <c r="C2" s="207"/>
      <c r="D2" s="5"/>
      <c r="E2" s="208" t="s">
        <v>129</v>
      </c>
      <c r="F2" s="208"/>
      <c r="G2" s="208"/>
      <c r="H2" s="208"/>
      <c r="I2" s="209"/>
      <c r="J2" s="3"/>
      <c r="K2" s="4"/>
    </row>
    <row r="3" spans="1:11" ht="21" customHeight="1" x14ac:dyDescent="0.3">
      <c r="B3" s="6"/>
      <c r="C3" s="7" t="s">
        <v>136</v>
      </c>
      <c r="D3" s="8"/>
      <c r="E3" s="210" t="s">
        <v>154</v>
      </c>
      <c r="F3" s="211"/>
      <c r="G3" s="211"/>
      <c r="H3" s="211"/>
      <c r="I3" s="9"/>
      <c r="J3" s="3"/>
      <c r="K3" s="4"/>
    </row>
    <row r="4" spans="1:11" ht="18.75" customHeight="1" x14ac:dyDescent="0.3">
      <c r="B4" s="6"/>
      <c r="C4" s="10" t="s">
        <v>1</v>
      </c>
      <c r="D4" s="11"/>
      <c r="E4" s="202" t="str">
        <f>'données Admin'!C12</f>
        <v>Prénom 1</v>
      </c>
      <c r="F4" s="203"/>
      <c r="G4" s="202" t="str">
        <f>'données Admin'!C14</f>
        <v>Nom 1</v>
      </c>
      <c r="H4" s="203"/>
      <c r="I4" s="9"/>
      <c r="J4" s="3"/>
      <c r="K4" s="4"/>
    </row>
    <row r="5" spans="1:11" ht="18.75" customHeight="1" x14ac:dyDescent="0.3">
      <c r="B5" s="6"/>
      <c r="C5" s="10" t="s">
        <v>2</v>
      </c>
      <c r="D5" s="11"/>
      <c r="E5" s="202" t="str">
        <f>'données Admin'!C18</f>
        <v>A2019 0000 0000</v>
      </c>
      <c r="F5" s="203"/>
      <c r="G5" s="12"/>
      <c r="H5" s="12"/>
      <c r="I5" s="9"/>
      <c r="J5" s="3"/>
      <c r="K5" s="4"/>
    </row>
    <row r="6" spans="1:11" ht="14.25" customHeight="1" x14ac:dyDescent="0.3">
      <c r="B6" s="6"/>
      <c r="C6" s="199" t="s">
        <v>83</v>
      </c>
      <c r="D6" s="13"/>
      <c r="E6" s="14" t="s">
        <v>4</v>
      </c>
      <c r="F6" s="15" t="s">
        <v>5</v>
      </c>
      <c r="G6" s="15" t="s">
        <v>6</v>
      </c>
      <c r="H6" s="15" t="s">
        <v>7</v>
      </c>
      <c r="I6" s="9"/>
      <c r="J6" s="3"/>
      <c r="K6" s="4"/>
    </row>
    <row r="7" spans="1:11" ht="32.25" customHeight="1" x14ac:dyDescent="0.3">
      <c r="B7" s="6"/>
      <c r="C7" s="200"/>
      <c r="D7" s="16"/>
      <c r="E7" s="17" t="str">
        <f>'[1]Description des 4 Niveaux'!D8</f>
        <v>Compétence non acquise</v>
      </c>
      <c r="F7" s="18" t="str">
        <f>'[1]Description des 4 Niveaux'!D11</f>
        <v>Compétence en cours d'acquisition non stabilisée</v>
      </c>
      <c r="G7" s="18" t="str">
        <f>'[1]Description des 4 Niveaux'!D14</f>
        <v>Compétence partiellement aquise</v>
      </c>
      <c r="H7" s="18" t="str">
        <f>'[1]Description des 4 Niveaux'!D17</f>
        <v>Compétence totalement acquise et transférable</v>
      </c>
      <c r="I7" s="9"/>
      <c r="J7" s="3"/>
      <c r="K7" s="4"/>
    </row>
    <row r="8" spans="1:11" ht="12.75" customHeight="1" x14ac:dyDescent="0.3">
      <c r="B8" s="6"/>
      <c r="C8" s="201"/>
      <c r="D8" s="19"/>
      <c r="E8" s="20">
        <v>0</v>
      </c>
      <c r="F8" s="21" t="s">
        <v>8</v>
      </c>
      <c r="G8" s="21" t="s">
        <v>9</v>
      </c>
      <c r="H8" s="21" t="s">
        <v>10</v>
      </c>
      <c r="I8" s="9"/>
      <c r="J8" s="3"/>
      <c r="K8" s="4"/>
    </row>
    <row r="9" spans="1:11" ht="15.75" customHeight="1" thickBot="1" x14ac:dyDescent="0.35">
      <c r="B9" s="6"/>
      <c r="C9" s="22"/>
      <c r="D9" s="204" t="s">
        <v>142</v>
      </c>
      <c r="E9" s="204"/>
      <c r="F9" s="204"/>
      <c r="G9" s="204"/>
      <c r="H9" s="204"/>
      <c r="I9" s="9"/>
      <c r="J9" s="3"/>
      <c r="K9" s="4"/>
    </row>
    <row r="10" spans="1:11" ht="24" thickBot="1" x14ac:dyDescent="0.35">
      <c r="B10" s="24">
        <v>0.25</v>
      </c>
      <c r="C10" s="69" t="s">
        <v>84</v>
      </c>
      <c r="D10" s="26"/>
      <c r="E10" s="27"/>
      <c r="F10" s="28"/>
      <c r="G10" s="27"/>
      <c r="H10" s="29"/>
      <c r="I10" s="9"/>
      <c r="J10" s="3">
        <f>IF(E10="X",0,IF(F10="X",F11,IF(G10="X",G11,IF(H10="X",H11,0))))</f>
        <v>0</v>
      </c>
      <c r="K10" s="30" t="str">
        <f>IF(E10="X","",IF(F10="X","",IF(G10="X","",IF(H10="X",""," A  COMPLETER"))))</f>
        <v xml:space="preserve"> A  COMPLETER</v>
      </c>
    </row>
    <row r="11" spans="1:11" ht="14.25" customHeight="1" x14ac:dyDescent="0.3">
      <c r="A11" s="31"/>
      <c r="B11" s="32"/>
      <c r="C11" s="33" t="s">
        <v>38</v>
      </c>
      <c r="D11" s="154" t="s">
        <v>133</v>
      </c>
      <c r="E11" s="163">
        <v>0</v>
      </c>
      <c r="F11" s="164">
        <f>H11/3</f>
        <v>1.6666666666666667</v>
      </c>
      <c r="G11" s="165">
        <f>H11*2/3</f>
        <v>3.3333333333333335</v>
      </c>
      <c r="H11" s="164">
        <v>5</v>
      </c>
      <c r="I11" s="9"/>
      <c r="J11" s="3"/>
      <c r="K11" s="4"/>
    </row>
    <row r="12" spans="1:11" ht="16.5" customHeight="1" x14ac:dyDescent="0.3">
      <c r="B12" s="64"/>
      <c r="C12" s="151" t="s">
        <v>85</v>
      </c>
      <c r="D12" s="177"/>
      <c r="E12" s="152"/>
      <c r="F12" s="152"/>
      <c r="G12" s="152"/>
      <c r="H12" s="152"/>
      <c r="I12" s="9"/>
      <c r="J12" s="3"/>
      <c r="K12" s="150" t="str">
        <f t="shared" ref="K12:K16" si="0">IF(D12="X","",IF(E12="X","",IF(F12="X","",IF(G12="X","",IF(H12="X",""," A  COMPLETER")))))</f>
        <v xml:space="preserve"> A  COMPLETER</v>
      </c>
    </row>
    <row r="13" spans="1:11" ht="16.5" customHeight="1" x14ac:dyDescent="0.3">
      <c r="B13" s="64"/>
      <c r="C13" s="151" t="s">
        <v>86</v>
      </c>
      <c r="D13" s="177"/>
      <c r="E13" s="152"/>
      <c r="F13" s="152"/>
      <c r="G13" s="152"/>
      <c r="H13" s="152"/>
      <c r="I13" s="9"/>
      <c r="J13" s="3"/>
      <c r="K13" s="150" t="str">
        <f t="shared" si="0"/>
        <v xml:space="preserve"> A  COMPLETER</v>
      </c>
    </row>
    <row r="14" spans="1:11" ht="16.5" customHeight="1" x14ac:dyDescent="0.3">
      <c r="B14" s="64"/>
      <c r="C14" s="151" t="s">
        <v>87</v>
      </c>
      <c r="D14" s="177"/>
      <c r="E14" s="152"/>
      <c r="F14" s="152"/>
      <c r="G14" s="152"/>
      <c r="H14" s="152"/>
      <c r="I14" s="9"/>
      <c r="J14" s="3"/>
      <c r="K14" s="150" t="str">
        <f t="shared" si="0"/>
        <v xml:space="preserve"> A  COMPLETER</v>
      </c>
    </row>
    <row r="15" spans="1:11" ht="16.5" customHeight="1" x14ac:dyDescent="0.3">
      <c r="B15" s="64"/>
      <c r="C15" s="151" t="s">
        <v>88</v>
      </c>
      <c r="D15" s="177"/>
      <c r="E15" s="152"/>
      <c r="F15" s="152"/>
      <c r="G15" s="152"/>
      <c r="H15" s="152"/>
      <c r="I15" s="9"/>
      <c r="J15" s="3"/>
      <c r="K15" s="150" t="str">
        <f t="shared" si="0"/>
        <v xml:space="preserve"> A  COMPLETER</v>
      </c>
    </row>
    <row r="16" spans="1:11" ht="16.5" customHeight="1" x14ac:dyDescent="0.3">
      <c r="B16" s="6"/>
      <c r="C16" s="153" t="s">
        <v>89</v>
      </c>
      <c r="D16" s="177"/>
      <c r="E16" s="152"/>
      <c r="F16" s="152"/>
      <c r="G16" s="152"/>
      <c r="H16" s="152"/>
      <c r="I16" s="9"/>
      <c r="J16" s="3"/>
      <c r="K16" s="150" t="str">
        <f t="shared" si="0"/>
        <v xml:space="preserve"> A  COMPLETER</v>
      </c>
    </row>
    <row r="17" spans="1:13" ht="7.5" customHeight="1" x14ac:dyDescent="0.3">
      <c r="B17" s="6"/>
      <c r="C17" s="22"/>
      <c r="D17" s="23"/>
      <c r="E17" s="23"/>
      <c r="F17" s="23"/>
      <c r="G17" s="23"/>
      <c r="H17" s="23"/>
      <c r="I17" s="9"/>
      <c r="J17" s="3"/>
      <c r="K17" s="4"/>
    </row>
    <row r="18" spans="1:13" ht="15" customHeight="1" thickBot="1" x14ac:dyDescent="0.35">
      <c r="B18" s="6"/>
      <c r="C18" s="22"/>
      <c r="D18" s="205" t="s">
        <v>142</v>
      </c>
      <c r="E18" s="205"/>
      <c r="F18" s="205"/>
      <c r="G18" s="205"/>
      <c r="H18" s="205"/>
      <c r="I18" s="9"/>
      <c r="J18" s="3"/>
      <c r="K18" s="4"/>
    </row>
    <row r="19" spans="1:13" ht="24" thickBot="1" x14ac:dyDescent="0.3">
      <c r="A19" s="36"/>
      <c r="B19" s="37">
        <v>0.2</v>
      </c>
      <c r="C19" s="69" t="s">
        <v>90</v>
      </c>
      <c r="D19" s="38"/>
      <c r="E19" s="39"/>
      <c r="F19" s="40"/>
      <c r="G19" s="40"/>
      <c r="H19" s="41"/>
      <c r="I19" s="42"/>
      <c r="J19" s="3">
        <f>IF(E19="X",0,IF(F19="X",F20,IF(G19="X",G20,IF(H19="X",H20,0))))</f>
        <v>0</v>
      </c>
      <c r="K19" s="30" t="str">
        <f>IF(E19="X","",IF(F19="X","",IF(G19="X","",IF(H19="X",""," A  COMPLETER"))))</f>
        <v xml:space="preserve"> A  COMPLETER</v>
      </c>
      <c r="L19" s="36"/>
      <c r="M19" s="36"/>
    </row>
    <row r="20" spans="1:13" ht="15" customHeight="1" x14ac:dyDescent="0.3">
      <c r="A20" s="31"/>
      <c r="B20" s="35"/>
      <c r="C20" s="43" t="s">
        <v>91</v>
      </c>
      <c r="D20" s="154" t="s">
        <v>133</v>
      </c>
      <c r="E20" s="163">
        <v>0</v>
      </c>
      <c r="F20" s="164">
        <f>H20/3</f>
        <v>1.3333333333333333</v>
      </c>
      <c r="G20" s="165">
        <f>H20*2/3</f>
        <v>2.6666666666666665</v>
      </c>
      <c r="H20" s="164">
        <v>4</v>
      </c>
      <c r="I20" s="9"/>
      <c r="J20" s="3"/>
      <c r="K20" s="4"/>
    </row>
    <row r="21" spans="1:13" ht="16.5" customHeight="1" x14ac:dyDescent="0.3">
      <c r="B21" s="64"/>
      <c r="C21" s="151" t="s">
        <v>92</v>
      </c>
      <c r="D21" s="176"/>
      <c r="E21" s="161"/>
      <c r="F21" s="161"/>
      <c r="G21" s="161"/>
      <c r="H21" s="161"/>
      <c r="I21" s="9"/>
      <c r="J21" s="3"/>
      <c r="K21" s="150" t="str">
        <f t="shared" ref="K21:K23" si="1">IF(D21="X","",IF(E21="X","",IF(F21="X","",IF(G21="X","",IF(H21="X",""," A  COMPLETER")))))</f>
        <v xml:space="preserve"> A  COMPLETER</v>
      </c>
    </row>
    <row r="22" spans="1:13" ht="24" customHeight="1" x14ac:dyDescent="0.3">
      <c r="B22" s="64"/>
      <c r="C22" s="185" t="s">
        <v>93</v>
      </c>
      <c r="D22" s="177" t="s">
        <v>134</v>
      </c>
      <c r="E22" s="160"/>
      <c r="F22" s="156"/>
      <c r="G22" s="162"/>
      <c r="H22" s="162"/>
      <c r="I22" s="179"/>
      <c r="J22" s="3"/>
      <c r="K22" s="150" t="str">
        <f t="shared" si="1"/>
        <v xml:space="preserve"> A  COMPLETER</v>
      </c>
    </row>
    <row r="23" spans="1:13" ht="67.5" customHeight="1" x14ac:dyDescent="0.3">
      <c r="B23" s="64"/>
      <c r="C23" s="152" t="s">
        <v>94</v>
      </c>
      <c r="D23" s="177"/>
      <c r="E23" s="152"/>
      <c r="F23" s="152"/>
      <c r="G23" s="152"/>
      <c r="H23" s="152"/>
      <c r="I23" s="9"/>
      <c r="J23" s="3"/>
      <c r="K23" s="150" t="str">
        <f t="shared" si="1"/>
        <v xml:space="preserve"> A  COMPLETER</v>
      </c>
    </row>
    <row r="24" spans="1:13" ht="7.5" customHeight="1" x14ac:dyDescent="0.3">
      <c r="B24" s="6"/>
      <c r="C24" s="45"/>
      <c r="D24" s="22"/>
      <c r="E24" s="22"/>
      <c r="F24" s="22"/>
      <c r="G24" s="22"/>
      <c r="H24" s="22"/>
      <c r="I24" s="9"/>
      <c r="J24" s="3"/>
      <c r="K24" s="4"/>
    </row>
    <row r="25" spans="1:13" ht="15.75" customHeight="1" thickBot="1" x14ac:dyDescent="0.35">
      <c r="B25" s="6"/>
      <c r="C25" s="45"/>
      <c r="D25" s="205" t="s">
        <v>142</v>
      </c>
      <c r="E25" s="205"/>
      <c r="F25" s="205"/>
      <c r="G25" s="205"/>
      <c r="H25" s="205"/>
      <c r="I25" s="9"/>
      <c r="J25" s="3"/>
      <c r="K25" s="4"/>
    </row>
    <row r="26" spans="1:13" ht="24" thickBot="1" x14ac:dyDescent="0.35">
      <c r="B26" s="24">
        <v>0.15</v>
      </c>
      <c r="C26" s="70" t="s">
        <v>95</v>
      </c>
      <c r="D26" s="26"/>
      <c r="E26" s="27"/>
      <c r="F26" s="28"/>
      <c r="G26" s="28"/>
      <c r="H26" s="29"/>
      <c r="I26" s="9"/>
      <c r="J26" s="3">
        <f>IF(E26="X",0,IF(F26="X",F27,IF(G26="X",G27,IF(H26="X",H27,0))))</f>
        <v>0</v>
      </c>
      <c r="K26" s="30" t="str">
        <f>IF(E26="X","",IF(F26="X","",IF(G26="X","",IF(H26="X",""," A  COMPLETER"))))</f>
        <v xml:space="preserve"> A  COMPLETER</v>
      </c>
    </row>
    <row r="27" spans="1:13" ht="15.75" customHeight="1" x14ac:dyDescent="0.3">
      <c r="A27" s="47"/>
      <c r="B27" s="32"/>
      <c r="C27" s="43" t="s">
        <v>96</v>
      </c>
      <c r="D27" s="154" t="s">
        <v>133</v>
      </c>
      <c r="E27" s="163">
        <v>0</v>
      </c>
      <c r="F27" s="164">
        <f>H27/3</f>
        <v>1</v>
      </c>
      <c r="G27" s="164">
        <f>H27*2/3</f>
        <v>2</v>
      </c>
      <c r="H27" s="164">
        <v>3</v>
      </c>
      <c r="I27" s="9"/>
      <c r="J27" s="3"/>
      <c r="K27" s="4"/>
    </row>
    <row r="28" spans="1:13" ht="15.75" customHeight="1" x14ac:dyDescent="0.3">
      <c r="B28" s="64"/>
      <c r="C28" s="151" t="s">
        <v>97</v>
      </c>
      <c r="D28" s="158"/>
      <c r="E28" s="158"/>
      <c r="F28" s="158"/>
      <c r="G28" s="158"/>
      <c r="H28" s="158"/>
      <c r="I28" s="9"/>
      <c r="J28" s="3"/>
      <c r="K28" s="150" t="str">
        <f t="shared" ref="K28:K30" si="2">IF(D28="X","",IF(E28="X","",IF(F28="X","",IF(G28="X","",IF(H28="X",""," A  COMPLETER")))))</f>
        <v xml:space="preserve"> A  COMPLETER</v>
      </c>
    </row>
    <row r="29" spans="1:13" ht="15.75" customHeight="1" x14ac:dyDescent="0.3">
      <c r="B29" s="64"/>
      <c r="C29" s="151" t="s">
        <v>98</v>
      </c>
      <c r="D29" s="159"/>
      <c r="E29" s="159"/>
      <c r="F29" s="159"/>
      <c r="G29" s="159"/>
      <c r="H29" s="159"/>
      <c r="I29" s="9"/>
      <c r="J29" s="3"/>
      <c r="K29" s="150" t="str">
        <f t="shared" si="2"/>
        <v xml:space="preserve"> A  COMPLETER</v>
      </c>
    </row>
    <row r="30" spans="1:13" ht="27.75" customHeight="1" x14ac:dyDescent="0.3">
      <c r="B30" s="64"/>
      <c r="C30" s="185" t="s">
        <v>155</v>
      </c>
      <c r="D30" s="160" t="s">
        <v>134</v>
      </c>
      <c r="E30" s="160"/>
      <c r="F30" s="160"/>
      <c r="G30" s="160"/>
      <c r="H30" s="160"/>
      <c r="I30" s="9"/>
      <c r="J30" s="3"/>
      <c r="K30" s="150" t="str">
        <f t="shared" si="2"/>
        <v xml:space="preserve"> A  COMPLETER</v>
      </c>
    </row>
    <row r="31" spans="1:13" ht="7.5" customHeight="1" x14ac:dyDescent="0.3">
      <c r="B31" s="64"/>
      <c r="C31" s="22"/>
      <c r="D31" s="23"/>
      <c r="E31" s="23"/>
      <c r="F31" s="23"/>
      <c r="G31" s="23"/>
      <c r="H31" s="23"/>
      <c r="I31" s="9"/>
      <c r="J31" s="3"/>
      <c r="K31" s="4"/>
    </row>
    <row r="32" spans="1:13" ht="16.5" customHeight="1" thickBot="1" x14ac:dyDescent="0.35">
      <c r="B32" s="64"/>
      <c r="C32" s="22"/>
      <c r="D32" s="205" t="s">
        <v>142</v>
      </c>
      <c r="E32" s="205"/>
      <c r="F32" s="205"/>
      <c r="G32" s="205"/>
      <c r="H32" s="205"/>
      <c r="I32" s="9"/>
      <c r="J32" s="3"/>
      <c r="K32" s="4"/>
    </row>
    <row r="33" spans="1:13" ht="24" thickBot="1" x14ac:dyDescent="0.35">
      <c r="B33" s="24">
        <v>0.2</v>
      </c>
      <c r="C33" s="69" t="s">
        <v>99</v>
      </c>
      <c r="D33" s="26"/>
      <c r="E33" s="27"/>
      <c r="F33" s="28"/>
      <c r="G33" s="28"/>
      <c r="H33" s="29"/>
      <c r="I33" s="9"/>
      <c r="J33" s="3">
        <f>IF(E33="X",0,IF(F33="X",F34,IF(G33="X",G34,IF(H33="X",H34,0))))</f>
        <v>0</v>
      </c>
      <c r="K33" s="30" t="str">
        <f>IF(E33="X","",IF(F33="X","",IF(G33="X","",IF(H33="X",""," A  COMPLETER"))))</f>
        <v xml:space="preserve"> A  COMPLETER</v>
      </c>
    </row>
    <row r="34" spans="1:13" ht="15.75" customHeight="1" x14ac:dyDescent="0.3">
      <c r="A34" s="31"/>
      <c r="B34" s="35"/>
      <c r="C34" s="43" t="s">
        <v>91</v>
      </c>
      <c r="D34" s="154" t="s">
        <v>133</v>
      </c>
      <c r="E34" s="163">
        <v>0</v>
      </c>
      <c r="F34" s="164">
        <f>H34/3</f>
        <v>1.3333333333333333</v>
      </c>
      <c r="G34" s="164">
        <f>H34*2/3</f>
        <v>2.6666666666666665</v>
      </c>
      <c r="H34" s="164">
        <v>4</v>
      </c>
      <c r="I34" s="9"/>
      <c r="J34" s="3"/>
      <c r="K34" s="4"/>
    </row>
    <row r="35" spans="1:13" ht="15.75" customHeight="1" x14ac:dyDescent="0.3">
      <c r="A35" s="31"/>
      <c r="B35" s="35"/>
      <c r="C35" s="151" t="s">
        <v>100</v>
      </c>
      <c r="D35" s="155"/>
      <c r="E35" s="156"/>
      <c r="F35" s="157"/>
      <c r="G35" s="157"/>
      <c r="H35" s="157"/>
      <c r="I35" s="9"/>
      <c r="J35" s="3"/>
      <c r="K35" s="150" t="str">
        <f t="shared" ref="K35:K37" si="3">IF(D35="X","",IF(E35="X","",IF(F35="X","",IF(G35="X","",IF(H35="X",""," A  COMPLETER")))))</f>
        <v xml:space="preserve"> A  COMPLETER</v>
      </c>
    </row>
    <row r="36" spans="1:13" ht="24.75" customHeight="1" x14ac:dyDescent="0.3">
      <c r="A36" s="31"/>
      <c r="B36" s="35"/>
      <c r="C36" s="185" t="s">
        <v>101</v>
      </c>
      <c r="D36" s="155" t="s">
        <v>134</v>
      </c>
      <c r="E36" s="156"/>
      <c r="F36" s="157"/>
      <c r="G36" s="157"/>
      <c r="H36" s="157"/>
      <c r="I36" s="9"/>
      <c r="J36" s="3"/>
      <c r="K36" s="150" t="str">
        <f t="shared" si="3"/>
        <v xml:space="preserve"> A  COMPLETER</v>
      </c>
    </row>
    <row r="37" spans="1:13" ht="15.75" customHeight="1" x14ac:dyDescent="0.3">
      <c r="A37" s="31"/>
      <c r="B37" s="35"/>
      <c r="C37" s="153" t="s">
        <v>102</v>
      </c>
      <c r="D37" s="155"/>
      <c r="E37" s="156"/>
      <c r="F37" s="157"/>
      <c r="G37" s="157"/>
      <c r="H37" s="157"/>
      <c r="I37" s="9"/>
      <c r="J37" s="3"/>
      <c r="K37" s="150" t="str">
        <f t="shared" si="3"/>
        <v xml:space="preserve"> A  COMPLETER</v>
      </c>
    </row>
    <row r="38" spans="1:13" ht="7.5" customHeight="1" x14ac:dyDescent="0.3">
      <c r="A38" s="31"/>
      <c r="B38" s="35"/>
      <c r="C38" s="48"/>
      <c r="D38" s="48"/>
      <c r="E38" s="34"/>
      <c r="F38" s="44"/>
      <c r="G38" s="44"/>
      <c r="H38" s="44"/>
      <c r="I38" s="9"/>
      <c r="J38" s="3"/>
      <c r="K38" s="4"/>
    </row>
    <row r="39" spans="1:13" ht="15" customHeight="1" thickBot="1" x14ac:dyDescent="0.35">
      <c r="B39" s="64"/>
      <c r="C39" s="22"/>
      <c r="D39" s="205" t="s">
        <v>142</v>
      </c>
      <c r="E39" s="205"/>
      <c r="F39" s="205"/>
      <c r="G39" s="205"/>
      <c r="H39" s="205"/>
      <c r="I39" s="9"/>
      <c r="J39" s="3"/>
      <c r="K39" s="4"/>
    </row>
    <row r="40" spans="1:13" ht="24" thickBot="1" x14ac:dyDescent="0.35">
      <c r="B40" s="24">
        <v>0.2</v>
      </c>
      <c r="C40" s="69" t="s">
        <v>103</v>
      </c>
      <c r="D40" s="26"/>
      <c r="E40" s="27"/>
      <c r="F40" s="28"/>
      <c r="G40" s="28"/>
      <c r="H40" s="29"/>
      <c r="I40" s="9"/>
      <c r="J40" s="3">
        <f>IF(E40="X",0,IF(F40="X",F41,IF(G40="X",G41,IF(H40="X",H41,0))))</f>
        <v>0</v>
      </c>
      <c r="K40" s="30" t="str">
        <f>IF(E40="X","",IF(F40="X","",IF(G40="X","",IF(H40="X",""," A  COMPLETER"))))</f>
        <v xml:space="preserve"> A  COMPLETER</v>
      </c>
    </row>
    <row r="41" spans="1:13" ht="15" customHeight="1" x14ac:dyDescent="0.3">
      <c r="A41" s="31"/>
      <c r="B41" s="35"/>
      <c r="C41" s="43" t="s">
        <v>91</v>
      </c>
      <c r="D41" s="154" t="s">
        <v>133</v>
      </c>
      <c r="E41" s="163">
        <v>0</v>
      </c>
      <c r="F41" s="164">
        <f>H41/3</f>
        <v>1.3333333333333333</v>
      </c>
      <c r="G41" s="164">
        <f>H41*2/3</f>
        <v>2.6666666666666665</v>
      </c>
      <c r="H41" s="164">
        <v>4</v>
      </c>
      <c r="I41" s="9"/>
      <c r="J41" s="3"/>
      <c r="K41" s="4"/>
    </row>
    <row r="42" spans="1:13" ht="16.5" customHeight="1" x14ac:dyDescent="0.3">
      <c r="A42" s="31"/>
      <c r="B42" s="35"/>
      <c r="C42" s="151" t="s">
        <v>104</v>
      </c>
      <c r="D42" s="155"/>
      <c r="E42" s="156"/>
      <c r="F42" s="157"/>
      <c r="G42" s="157"/>
      <c r="H42" s="157"/>
      <c r="I42" s="9"/>
      <c r="J42" s="3"/>
      <c r="K42" s="150" t="str">
        <f t="shared" ref="K42:K44" si="4">IF(D42="X","",IF(E42="X","",IF(F42="X","",IF(G42="X","",IF(H42="X",""," A  COMPLETER")))))</f>
        <v xml:space="preserve"> A  COMPLETER</v>
      </c>
    </row>
    <row r="43" spans="1:13" ht="16.5" customHeight="1" x14ac:dyDescent="0.3">
      <c r="A43" s="31"/>
      <c r="B43" s="35"/>
      <c r="C43" s="151" t="s">
        <v>105</v>
      </c>
      <c r="D43" s="155"/>
      <c r="E43" s="156"/>
      <c r="F43" s="157"/>
      <c r="G43" s="157"/>
      <c r="H43" s="157"/>
      <c r="I43" s="9"/>
      <c r="J43" s="3"/>
      <c r="K43" s="150" t="str">
        <f t="shared" si="4"/>
        <v xml:space="preserve"> A  COMPLETER</v>
      </c>
    </row>
    <row r="44" spans="1:13" ht="16.5" customHeight="1" x14ac:dyDescent="0.3">
      <c r="A44" s="31"/>
      <c r="B44" s="35"/>
      <c r="C44" s="151" t="s">
        <v>106</v>
      </c>
      <c r="D44" s="155"/>
      <c r="E44" s="156"/>
      <c r="F44" s="157"/>
      <c r="G44" s="157"/>
      <c r="H44" s="157"/>
      <c r="I44" s="9"/>
      <c r="J44" s="3"/>
      <c r="K44" s="150" t="str">
        <f t="shared" si="4"/>
        <v xml:space="preserve"> A  COMPLETER</v>
      </c>
    </row>
    <row r="45" spans="1:13" ht="13.5" customHeight="1" thickBot="1" x14ac:dyDescent="0.35">
      <c r="B45" s="6"/>
      <c r="C45" s="45"/>
      <c r="D45" s="23"/>
      <c r="E45" s="23"/>
      <c r="F45" s="23"/>
      <c r="G45" s="23"/>
      <c r="H45" s="23"/>
      <c r="I45" s="9"/>
      <c r="J45" s="3"/>
      <c r="K45" s="4"/>
    </row>
    <row r="46" spans="1:13" ht="31.5" customHeight="1" thickBot="1" x14ac:dyDescent="0.3">
      <c r="A46" s="49"/>
      <c r="B46" s="35"/>
      <c r="C46" s="50" t="s">
        <v>29</v>
      </c>
      <c r="D46" s="51"/>
      <c r="E46" s="52" t="s">
        <v>30</v>
      </c>
      <c r="F46" s="146" t="s">
        <v>31</v>
      </c>
      <c r="G46" s="53" t="s">
        <v>32</v>
      </c>
      <c r="H46" s="147">
        <f>J10+J19+J26+J33+J40</f>
        <v>0</v>
      </c>
      <c r="I46" s="54"/>
      <c r="J46" s="3"/>
      <c r="K46" s="4"/>
      <c r="L46" s="49"/>
      <c r="M46" s="49"/>
    </row>
    <row r="47" spans="1:13" ht="6" customHeight="1" x14ac:dyDescent="0.3">
      <c r="B47" s="6"/>
      <c r="C47" s="22"/>
      <c r="D47" s="23"/>
      <c r="E47" s="23"/>
      <c r="F47" s="23"/>
      <c r="G47" s="23"/>
      <c r="H47" s="23"/>
      <c r="I47" s="9"/>
      <c r="J47" s="3"/>
      <c r="K47" s="4"/>
    </row>
    <row r="48" spans="1:13" ht="5.25" customHeight="1" x14ac:dyDescent="0.25">
      <c r="A48" s="55"/>
      <c r="B48" s="56"/>
      <c r="C48" s="57"/>
      <c r="D48" s="57"/>
      <c r="E48" s="57"/>
      <c r="F48" s="57"/>
      <c r="G48" s="57"/>
      <c r="H48" s="57"/>
      <c r="I48" s="58"/>
      <c r="J48" s="3"/>
      <c r="K48" s="4"/>
      <c r="L48" s="55"/>
      <c r="M48" s="55"/>
    </row>
    <row r="49" spans="2:11" ht="15.75" customHeight="1" x14ac:dyDescent="0.3">
      <c r="B49" s="6"/>
      <c r="C49" s="218" t="s">
        <v>152</v>
      </c>
      <c r="D49" s="219"/>
      <c r="E49" s="219"/>
      <c r="F49" s="219"/>
      <c r="G49" s="219"/>
      <c r="H49" s="220"/>
      <c r="I49" s="9"/>
      <c r="J49" s="3"/>
      <c r="K49" s="4"/>
    </row>
    <row r="50" spans="2:11" ht="23.25" x14ac:dyDescent="0.3">
      <c r="B50" s="6"/>
      <c r="C50" s="212" t="s">
        <v>33</v>
      </c>
      <c r="D50" s="213"/>
      <c r="E50" s="213"/>
      <c r="F50" s="213"/>
      <c r="G50" s="213"/>
      <c r="H50" s="214"/>
      <c r="I50" s="9"/>
      <c r="J50" s="3"/>
      <c r="K50" s="4"/>
    </row>
    <row r="51" spans="2:11" ht="23.25" x14ac:dyDescent="0.3">
      <c r="B51" s="6"/>
      <c r="C51" s="212"/>
      <c r="D51" s="213"/>
      <c r="E51" s="213"/>
      <c r="F51" s="213"/>
      <c r="G51" s="213"/>
      <c r="H51" s="214"/>
      <c r="I51" s="9"/>
      <c r="J51" s="3"/>
      <c r="K51" s="4"/>
    </row>
    <row r="52" spans="2:11" ht="20.25" customHeight="1" x14ac:dyDescent="0.3">
      <c r="B52" s="6"/>
      <c r="C52" s="212"/>
      <c r="D52" s="213"/>
      <c r="E52" s="213"/>
      <c r="F52" s="213"/>
      <c r="G52" s="213"/>
      <c r="H52" s="214"/>
      <c r="I52" s="9"/>
      <c r="J52" s="3"/>
      <c r="K52" s="4"/>
    </row>
    <row r="53" spans="2:11" ht="23.25" x14ac:dyDescent="0.3">
      <c r="B53" s="6"/>
      <c r="C53" s="212"/>
      <c r="D53" s="213"/>
      <c r="E53" s="213"/>
      <c r="F53" s="213"/>
      <c r="G53" s="213"/>
      <c r="H53" s="214"/>
      <c r="I53" s="9"/>
      <c r="J53" s="3"/>
      <c r="K53" s="4"/>
    </row>
    <row r="54" spans="2:11" ht="18" customHeight="1" x14ac:dyDescent="0.3">
      <c r="B54" s="6"/>
      <c r="C54" s="194" t="s">
        <v>34</v>
      </c>
      <c r="D54" s="195" t="s">
        <v>151</v>
      </c>
      <c r="E54" s="221"/>
      <c r="F54" s="221"/>
      <c r="G54" s="221"/>
      <c r="H54" s="222"/>
      <c r="I54" s="9"/>
      <c r="J54" s="3"/>
      <c r="K54" s="4"/>
    </row>
    <row r="55" spans="2:11" ht="35.25" customHeight="1" x14ac:dyDescent="0.3">
      <c r="B55" s="6"/>
      <c r="C55" s="212" t="s">
        <v>35</v>
      </c>
      <c r="D55" s="213"/>
      <c r="E55" s="213"/>
      <c r="F55" s="213"/>
      <c r="G55" s="213"/>
      <c r="H55" s="214"/>
      <c r="I55" s="9"/>
      <c r="J55" s="3"/>
      <c r="K55" s="4"/>
    </row>
    <row r="56" spans="2:11" ht="27" customHeight="1" x14ac:dyDescent="0.3">
      <c r="B56" s="6"/>
      <c r="C56" s="215"/>
      <c r="D56" s="216"/>
      <c r="E56" s="216"/>
      <c r="F56" s="216"/>
      <c r="G56" s="216"/>
      <c r="H56" s="217"/>
      <c r="I56" s="9"/>
      <c r="J56" s="3"/>
      <c r="K56" s="4"/>
    </row>
    <row r="57" spans="2:11" ht="8.25" customHeight="1" thickBot="1" x14ac:dyDescent="0.35">
      <c r="B57" s="59"/>
      <c r="C57" s="60"/>
      <c r="D57" s="61"/>
      <c r="E57" s="61"/>
      <c r="F57" s="61"/>
      <c r="G57" s="61"/>
      <c r="H57" s="61"/>
      <c r="I57" s="62"/>
      <c r="J57" s="3"/>
      <c r="K57" s="4"/>
    </row>
    <row r="58" spans="2:11" ht="8.25" customHeight="1" x14ac:dyDescent="0.3">
      <c r="B58" s="1"/>
      <c r="C58" s="2"/>
      <c r="D58" s="1"/>
      <c r="E58" s="1"/>
      <c r="F58" s="1"/>
      <c r="G58" s="1"/>
      <c r="H58" s="1"/>
      <c r="I58" s="1"/>
      <c r="J58" s="3"/>
      <c r="K58" s="4"/>
    </row>
    <row r="59" spans="2:11" ht="23.25" x14ac:dyDescent="0.3">
      <c r="B59" s="1"/>
      <c r="C59" s="2"/>
      <c r="D59" s="1"/>
      <c r="E59" s="1"/>
      <c r="F59" s="1"/>
      <c r="G59" s="1"/>
      <c r="H59" s="1"/>
      <c r="I59" s="1"/>
      <c r="J59" s="3"/>
      <c r="K59" s="4"/>
    </row>
    <row r="60" spans="2:11" ht="23.25" x14ac:dyDescent="0.3">
      <c r="B60" s="1"/>
      <c r="C60" s="2"/>
      <c r="D60" s="1"/>
      <c r="E60" s="1"/>
      <c r="F60" s="1"/>
      <c r="G60" s="1"/>
      <c r="H60" s="1"/>
      <c r="I60" s="1"/>
      <c r="J60" s="3"/>
      <c r="K60" s="4"/>
    </row>
    <row r="61" spans="2:11" ht="23.25" x14ac:dyDescent="0.3">
      <c r="B61" s="1"/>
      <c r="C61" s="2"/>
      <c r="D61" s="1"/>
      <c r="E61" s="1"/>
      <c r="F61" s="1"/>
      <c r="G61" s="1"/>
      <c r="H61" s="1"/>
      <c r="I61" s="1"/>
      <c r="J61" s="3"/>
      <c r="K61" s="4"/>
    </row>
    <row r="62" spans="2:11" ht="23.25" x14ac:dyDescent="0.3">
      <c r="B62" s="1"/>
      <c r="C62" s="2"/>
      <c r="D62" s="1"/>
      <c r="E62" s="1"/>
      <c r="F62" s="1"/>
      <c r="G62" s="1"/>
      <c r="H62" s="1"/>
      <c r="I62" s="1"/>
      <c r="J62" s="3"/>
      <c r="K62" s="4"/>
    </row>
    <row r="63" spans="2:11" ht="23.25" x14ac:dyDescent="0.3">
      <c r="B63" s="1"/>
      <c r="C63" s="2"/>
      <c r="D63" s="1"/>
      <c r="E63" s="1"/>
      <c r="F63" s="1"/>
      <c r="G63" s="1"/>
      <c r="H63" s="1"/>
      <c r="I63" s="1"/>
      <c r="J63" s="3"/>
      <c r="K63" s="4"/>
    </row>
    <row r="64" spans="2:11" ht="23.25" x14ac:dyDescent="0.3">
      <c r="B64" s="1"/>
      <c r="C64" s="2"/>
      <c r="D64" s="1"/>
      <c r="E64" s="1"/>
      <c r="F64" s="1"/>
      <c r="G64" s="1"/>
      <c r="H64" s="1"/>
      <c r="I64" s="1"/>
      <c r="J64" s="3"/>
      <c r="K64" s="4"/>
    </row>
    <row r="65" spans="2:11" ht="23.25" x14ac:dyDescent="0.3">
      <c r="B65" s="1"/>
      <c r="C65" s="2"/>
      <c r="D65" s="1"/>
      <c r="E65" s="1"/>
      <c r="F65" s="1"/>
      <c r="G65" s="1"/>
      <c r="H65" s="1"/>
      <c r="I65" s="1"/>
      <c r="J65" s="3"/>
      <c r="K65" s="4"/>
    </row>
    <row r="66" spans="2:11" ht="23.25" x14ac:dyDescent="0.3">
      <c r="B66" s="1"/>
      <c r="C66" s="2"/>
      <c r="D66" s="1"/>
      <c r="E66" s="1"/>
      <c r="F66" s="1"/>
      <c r="G66" s="1"/>
      <c r="H66" s="1"/>
      <c r="I66" s="1"/>
      <c r="J66" s="3"/>
      <c r="K66" s="4"/>
    </row>
    <row r="67" spans="2:11" ht="23.25" x14ac:dyDescent="0.3">
      <c r="B67" s="1"/>
      <c r="C67" s="2"/>
      <c r="D67" s="1"/>
      <c r="E67" s="1"/>
      <c r="F67" s="1"/>
      <c r="G67" s="1"/>
      <c r="H67" s="1"/>
      <c r="I67" s="1"/>
      <c r="J67" s="3"/>
      <c r="K67" s="4"/>
    </row>
    <row r="68" spans="2:11" ht="23.25" x14ac:dyDescent="0.3">
      <c r="B68" s="1"/>
      <c r="C68" s="2"/>
      <c r="D68" s="1"/>
      <c r="E68" s="1"/>
      <c r="F68" s="1"/>
      <c r="G68" s="1"/>
      <c r="H68" s="1"/>
      <c r="I68" s="1"/>
      <c r="J68" s="3"/>
      <c r="K68" s="4"/>
    </row>
    <row r="69" spans="2:11" ht="23.25" x14ac:dyDescent="0.3">
      <c r="B69" s="1"/>
      <c r="C69" s="2"/>
      <c r="D69" s="1"/>
      <c r="E69" s="1"/>
      <c r="F69" s="1"/>
      <c r="G69" s="1"/>
      <c r="H69" s="1"/>
      <c r="I69" s="1"/>
      <c r="J69" s="3"/>
      <c r="K69" s="4"/>
    </row>
    <row r="70" spans="2:11" ht="23.25" x14ac:dyDescent="0.3">
      <c r="B70" s="1"/>
      <c r="C70" s="2"/>
      <c r="D70" s="1"/>
      <c r="E70" s="1"/>
      <c r="F70" s="1"/>
      <c r="G70" s="1"/>
      <c r="H70" s="1"/>
      <c r="I70" s="1"/>
      <c r="J70" s="3"/>
      <c r="K70" s="4"/>
    </row>
    <row r="71" spans="2:11" ht="23.25" x14ac:dyDescent="0.3">
      <c r="B71" s="1"/>
      <c r="C71" s="2"/>
      <c r="D71" s="1"/>
      <c r="E71" s="1"/>
      <c r="F71" s="1"/>
      <c r="G71" s="1"/>
      <c r="H71" s="1"/>
      <c r="I71" s="1"/>
      <c r="J71" s="3"/>
      <c r="K71" s="4"/>
    </row>
    <row r="72" spans="2:11" ht="23.25" x14ac:dyDescent="0.3">
      <c r="B72" s="1"/>
      <c r="C72" s="2"/>
      <c r="D72" s="1"/>
      <c r="E72" s="1"/>
      <c r="F72" s="1"/>
      <c r="G72" s="1"/>
      <c r="H72" s="1"/>
      <c r="I72" s="1"/>
      <c r="J72" s="3"/>
      <c r="K72" s="4"/>
    </row>
    <row r="73" spans="2:11" ht="23.25" x14ac:dyDescent="0.3">
      <c r="B73" s="1"/>
      <c r="C73" s="2"/>
      <c r="D73" s="1"/>
      <c r="E73" s="1"/>
      <c r="F73" s="1"/>
      <c r="G73" s="1"/>
      <c r="H73" s="1"/>
      <c r="I73" s="1"/>
      <c r="J73" s="3"/>
      <c r="K73" s="4"/>
    </row>
    <row r="74" spans="2:11" ht="23.25" x14ac:dyDescent="0.3">
      <c r="B74" s="1"/>
      <c r="C74" s="2"/>
      <c r="D74" s="1"/>
      <c r="E74" s="1"/>
      <c r="F74" s="1"/>
      <c r="G74" s="1"/>
      <c r="H74" s="1"/>
      <c r="I74" s="1"/>
      <c r="J74" s="3"/>
      <c r="K74" s="4"/>
    </row>
    <row r="75" spans="2:11" ht="23.25" x14ac:dyDescent="0.3">
      <c r="B75" s="1"/>
      <c r="C75" s="2"/>
      <c r="D75" s="1"/>
      <c r="E75" s="1"/>
      <c r="F75" s="1"/>
      <c r="G75" s="1"/>
      <c r="H75" s="1"/>
      <c r="I75" s="1"/>
      <c r="J75" s="3"/>
      <c r="K75" s="4"/>
    </row>
    <row r="76" spans="2:11" ht="23.25" x14ac:dyDescent="0.3">
      <c r="B76" s="1"/>
      <c r="C76" s="2"/>
      <c r="D76" s="1"/>
      <c r="E76" s="1"/>
      <c r="F76" s="1"/>
      <c r="G76" s="1"/>
      <c r="H76" s="1"/>
      <c r="I76" s="1"/>
      <c r="J76" s="3"/>
      <c r="K76" s="4"/>
    </row>
    <row r="77" spans="2:11" ht="23.25" x14ac:dyDescent="0.3">
      <c r="B77" s="1"/>
      <c r="C77" s="2"/>
      <c r="D77" s="1"/>
      <c r="E77" s="1"/>
      <c r="F77" s="1"/>
      <c r="G77" s="1"/>
      <c r="H77" s="1"/>
      <c r="I77" s="1"/>
      <c r="J77" s="3"/>
      <c r="K77" s="4"/>
    </row>
    <row r="78" spans="2:11" ht="23.25" x14ac:dyDescent="0.3">
      <c r="B78" s="1"/>
      <c r="C78" s="2"/>
      <c r="D78" s="1"/>
      <c r="E78" s="1"/>
      <c r="F78" s="1"/>
      <c r="G78" s="1"/>
      <c r="H78" s="1"/>
      <c r="I78" s="1"/>
      <c r="J78" s="3"/>
      <c r="K78" s="4"/>
    </row>
    <row r="79" spans="2:11" ht="23.25" x14ac:dyDescent="0.3">
      <c r="B79" s="1"/>
      <c r="C79" s="2"/>
      <c r="D79" s="1"/>
      <c r="E79" s="1"/>
      <c r="F79" s="1"/>
      <c r="G79" s="1"/>
      <c r="H79" s="1"/>
      <c r="I79" s="1"/>
      <c r="J79" s="3"/>
      <c r="K79" s="4"/>
    </row>
    <row r="80" spans="2:11" ht="23.25" x14ac:dyDescent="0.3">
      <c r="B80" s="1"/>
      <c r="C80" s="2"/>
      <c r="D80" s="1"/>
      <c r="E80" s="1"/>
      <c r="F80" s="1"/>
      <c r="G80" s="1"/>
      <c r="H80" s="1"/>
      <c r="I80" s="1"/>
      <c r="J80" s="3"/>
      <c r="K80" s="4"/>
    </row>
    <row r="81" spans="2:11" ht="23.25" x14ac:dyDescent="0.3">
      <c r="B81" s="1"/>
      <c r="C81" s="2"/>
      <c r="D81" s="1"/>
      <c r="E81" s="1"/>
      <c r="F81" s="1"/>
      <c r="G81" s="1"/>
      <c r="H81" s="1"/>
      <c r="I81" s="1"/>
      <c r="J81" s="3"/>
      <c r="K81" s="4"/>
    </row>
    <row r="82" spans="2:11" ht="23.25" x14ac:dyDescent="0.3">
      <c r="B82" s="1"/>
      <c r="C82" s="2"/>
      <c r="D82" s="1"/>
      <c r="E82" s="1"/>
      <c r="F82" s="1"/>
      <c r="G82" s="1"/>
      <c r="H82" s="1"/>
      <c r="I82" s="1"/>
      <c r="J82" s="3"/>
      <c r="K82" s="4"/>
    </row>
    <row r="83" spans="2:11" ht="23.25" x14ac:dyDescent="0.3">
      <c r="B83" s="1"/>
      <c r="C83" s="2"/>
      <c r="D83" s="1"/>
      <c r="E83" s="1"/>
      <c r="F83" s="1"/>
      <c r="G83" s="1"/>
      <c r="H83" s="1"/>
      <c r="I83" s="1"/>
      <c r="J83" s="3"/>
      <c r="K83" s="4"/>
    </row>
    <row r="84" spans="2:11" ht="23.25" x14ac:dyDescent="0.3">
      <c r="B84" s="1"/>
      <c r="C84" s="2"/>
      <c r="D84" s="1"/>
      <c r="E84" s="1"/>
      <c r="F84" s="1"/>
      <c r="G84" s="1"/>
      <c r="H84" s="1"/>
      <c r="I84" s="1"/>
      <c r="J84" s="3"/>
      <c r="K84" s="4"/>
    </row>
    <row r="85" spans="2:11" ht="23.25" x14ac:dyDescent="0.3">
      <c r="B85" s="1"/>
      <c r="C85" s="2"/>
      <c r="D85" s="1"/>
      <c r="E85" s="1"/>
      <c r="F85" s="1"/>
      <c r="G85" s="1"/>
      <c r="H85" s="1"/>
      <c r="I85" s="1"/>
      <c r="J85" s="3"/>
      <c r="K85" s="4"/>
    </row>
    <row r="86" spans="2:11" ht="23.25" x14ac:dyDescent="0.3">
      <c r="B86" s="1"/>
      <c r="C86" s="2"/>
      <c r="D86" s="1"/>
      <c r="E86" s="1"/>
      <c r="F86" s="1"/>
      <c r="G86" s="1"/>
      <c r="H86" s="1"/>
      <c r="I86" s="1"/>
      <c r="J86" s="3"/>
      <c r="K86" s="4"/>
    </row>
    <row r="87" spans="2:11" ht="23.25" x14ac:dyDescent="0.3">
      <c r="B87" s="1"/>
      <c r="C87" s="2"/>
      <c r="D87" s="1"/>
      <c r="E87" s="1"/>
      <c r="F87" s="1"/>
      <c r="G87" s="1"/>
      <c r="H87" s="1"/>
      <c r="I87" s="1"/>
      <c r="J87" s="3"/>
      <c r="K87" s="4"/>
    </row>
    <row r="88" spans="2:11" ht="23.25" x14ac:dyDescent="0.3">
      <c r="B88" s="1"/>
      <c r="C88" s="2"/>
      <c r="D88" s="1"/>
      <c r="E88" s="1"/>
      <c r="F88" s="1"/>
      <c r="G88" s="1"/>
      <c r="H88" s="1"/>
      <c r="I88" s="1"/>
      <c r="J88" s="3"/>
      <c r="K88" s="4"/>
    </row>
    <row r="89" spans="2:11" ht="23.25" x14ac:dyDescent="0.3">
      <c r="B89" s="1"/>
      <c r="C89" s="2"/>
      <c r="D89" s="1"/>
      <c r="E89" s="1"/>
      <c r="F89" s="1"/>
      <c r="G89" s="1"/>
      <c r="H89" s="1"/>
      <c r="I89" s="1"/>
      <c r="J89" s="3"/>
      <c r="K89" s="4"/>
    </row>
    <row r="90" spans="2:11" ht="23.25" x14ac:dyDescent="0.3">
      <c r="B90" s="1"/>
      <c r="C90" s="2"/>
      <c r="D90" s="1"/>
      <c r="E90" s="1"/>
      <c r="F90" s="1"/>
      <c r="G90" s="1"/>
      <c r="H90" s="1"/>
      <c r="I90" s="1"/>
      <c r="J90" s="3"/>
      <c r="K90" s="4"/>
    </row>
    <row r="91" spans="2:11" ht="23.25" x14ac:dyDescent="0.3">
      <c r="B91" s="1"/>
      <c r="C91" s="2"/>
      <c r="D91" s="1"/>
      <c r="E91" s="1"/>
      <c r="F91" s="1"/>
      <c r="G91" s="1"/>
      <c r="H91" s="1"/>
      <c r="I91" s="1"/>
      <c r="J91" s="3"/>
      <c r="K91" s="4"/>
    </row>
    <row r="92" spans="2:11" ht="23.25" x14ac:dyDescent="0.3">
      <c r="B92" s="1"/>
      <c r="C92" s="2"/>
      <c r="D92" s="1"/>
      <c r="E92" s="1"/>
      <c r="F92" s="1"/>
      <c r="G92" s="1"/>
      <c r="H92" s="1"/>
      <c r="I92" s="1"/>
      <c r="J92" s="3"/>
      <c r="K92" s="4"/>
    </row>
    <row r="93" spans="2:11" ht="23.25" x14ac:dyDescent="0.3">
      <c r="B93" s="1"/>
      <c r="C93" s="2"/>
      <c r="D93" s="1"/>
      <c r="E93" s="1"/>
      <c r="F93" s="1"/>
      <c r="G93" s="1"/>
      <c r="H93" s="1"/>
      <c r="I93" s="1"/>
      <c r="J93" s="3"/>
      <c r="K93" s="4"/>
    </row>
    <row r="94" spans="2:11" ht="23.25" x14ac:dyDescent="0.3">
      <c r="B94" s="1"/>
      <c r="C94" s="2"/>
      <c r="D94" s="1"/>
      <c r="E94" s="1"/>
      <c r="F94" s="1"/>
      <c r="G94" s="1"/>
      <c r="H94" s="1"/>
      <c r="I94" s="1"/>
      <c r="J94" s="3"/>
      <c r="K94" s="4"/>
    </row>
    <row r="95" spans="2:11" ht="23.25" x14ac:dyDescent="0.3">
      <c r="B95" s="1"/>
      <c r="C95" s="2"/>
      <c r="D95" s="1"/>
      <c r="E95" s="1"/>
      <c r="F95" s="1"/>
      <c r="G95" s="1"/>
      <c r="H95" s="1"/>
      <c r="I95" s="1"/>
      <c r="J95" s="3"/>
      <c r="K95" s="4"/>
    </row>
    <row r="96" spans="2:11" ht="23.25" x14ac:dyDescent="0.3">
      <c r="B96" s="1"/>
      <c r="C96" s="2"/>
      <c r="D96" s="1"/>
      <c r="E96" s="1"/>
      <c r="F96" s="1"/>
      <c r="G96" s="1"/>
      <c r="H96" s="1"/>
      <c r="I96" s="1"/>
      <c r="J96" s="3"/>
      <c r="K96" s="4"/>
    </row>
    <row r="97" spans="2:11" ht="23.25" x14ac:dyDescent="0.3">
      <c r="B97" s="1"/>
      <c r="C97" s="2"/>
      <c r="D97" s="1"/>
      <c r="E97" s="1"/>
      <c r="F97" s="1"/>
      <c r="G97" s="1"/>
      <c r="H97" s="1"/>
      <c r="I97" s="1"/>
      <c r="J97" s="3"/>
      <c r="K97" s="4"/>
    </row>
    <row r="98" spans="2:11" ht="23.25" x14ac:dyDescent="0.3">
      <c r="B98" s="1"/>
      <c r="C98" s="2"/>
      <c r="D98" s="1"/>
      <c r="E98" s="1"/>
      <c r="F98" s="1"/>
      <c r="G98" s="1"/>
      <c r="H98" s="1"/>
      <c r="I98" s="1"/>
      <c r="J98" s="3"/>
      <c r="K98" s="4"/>
    </row>
    <row r="99" spans="2:11" ht="23.25" x14ac:dyDescent="0.3">
      <c r="B99" s="1"/>
      <c r="C99" s="2"/>
      <c r="D99" s="1"/>
      <c r="E99" s="1"/>
      <c r="F99" s="1"/>
      <c r="G99" s="1"/>
      <c r="H99" s="1"/>
      <c r="I99" s="1"/>
      <c r="J99" s="3"/>
      <c r="K99" s="4"/>
    </row>
    <row r="100" spans="2:11" ht="23.25" x14ac:dyDescent="0.3">
      <c r="B100" s="1"/>
      <c r="C100" s="2"/>
      <c r="D100" s="1"/>
      <c r="E100" s="1"/>
      <c r="F100" s="1"/>
      <c r="G100" s="1"/>
      <c r="H100" s="1"/>
      <c r="I100" s="1"/>
      <c r="J100" s="3"/>
      <c r="K100" s="4"/>
    </row>
    <row r="101" spans="2:11" ht="23.25" x14ac:dyDescent="0.3">
      <c r="B101" s="1"/>
      <c r="C101" s="2"/>
      <c r="D101" s="1"/>
      <c r="E101" s="1"/>
      <c r="F101" s="1"/>
      <c r="G101" s="1"/>
      <c r="H101" s="1"/>
      <c r="I101" s="1"/>
      <c r="J101" s="3"/>
      <c r="K101" s="4"/>
    </row>
    <row r="102" spans="2:11" ht="23.25" x14ac:dyDescent="0.3">
      <c r="B102" s="1"/>
      <c r="C102" s="2"/>
      <c r="D102" s="1"/>
      <c r="E102" s="1"/>
      <c r="F102" s="1"/>
      <c r="G102" s="1"/>
      <c r="H102" s="1"/>
      <c r="I102" s="1"/>
      <c r="J102" s="3"/>
      <c r="K102" s="4"/>
    </row>
    <row r="103" spans="2:11" ht="23.25" x14ac:dyDescent="0.3">
      <c r="B103" s="1"/>
      <c r="C103" s="2"/>
      <c r="D103" s="1"/>
      <c r="E103" s="1"/>
      <c r="F103" s="1"/>
      <c r="G103" s="1"/>
      <c r="H103" s="1"/>
      <c r="I103" s="1"/>
      <c r="J103" s="3"/>
      <c r="K103" s="4"/>
    </row>
    <row r="104" spans="2:11" ht="23.25" x14ac:dyDescent="0.3">
      <c r="B104" s="1"/>
      <c r="C104" s="2"/>
      <c r="D104" s="1"/>
      <c r="E104" s="1"/>
      <c r="F104" s="1"/>
      <c r="G104" s="1"/>
      <c r="H104" s="1"/>
      <c r="I104" s="1"/>
      <c r="J104" s="3"/>
      <c r="K104" s="4"/>
    </row>
    <row r="105" spans="2:11" ht="23.25" x14ac:dyDescent="0.3">
      <c r="B105" s="1"/>
      <c r="C105" s="2"/>
      <c r="D105" s="1"/>
      <c r="E105" s="1"/>
      <c r="F105" s="1"/>
      <c r="G105" s="1"/>
      <c r="H105" s="1"/>
      <c r="I105" s="1"/>
      <c r="J105" s="3"/>
      <c r="K105" s="4"/>
    </row>
    <row r="106" spans="2:11" ht="23.25" x14ac:dyDescent="0.3">
      <c r="B106" s="1"/>
      <c r="C106" s="2"/>
      <c r="D106" s="1"/>
      <c r="E106" s="1"/>
      <c r="F106" s="1"/>
      <c r="G106" s="1"/>
      <c r="H106" s="1"/>
      <c r="I106" s="1"/>
      <c r="J106" s="3"/>
      <c r="K106" s="4"/>
    </row>
    <row r="107" spans="2:11" ht="23.25" x14ac:dyDescent="0.3">
      <c r="B107" s="1"/>
      <c r="C107" s="2"/>
      <c r="D107" s="1"/>
      <c r="E107" s="1"/>
      <c r="F107" s="1"/>
      <c r="G107" s="1"/>
      <c r="H107" s="1"/>
      <c r="I107" s="1"/>
      <c r="J107" s="3"/>
      <c r="K107" s="4"/>
    </row>
  </sheetData>
  <mergeCells count="16">
    <mergeCell ref="C55:H56"/>
    <mergeCell ref="C49:H49"/>
    <mergeCell ref="C50:H53"/>
    <mergeCell ref="E54:H54"/>
    <mergeCell ref="D39:H39"/>
    <mergeCell ref="D32:H32"/>
    <mergeCell ref="B2:C2"/>
    <mergeCell ref="E2:I2"/>
    <mergeCell ref="E3:H3"/>
    <mergeCell ref="E4:F4"/>
    <mergeCell ref="G4:H4"/>
    <mergeCell ref="C6:C8"/>
    <mergeCell ref="E5:F5"/>
    <mergeCell ref="D9:H9"/>
    <mergeCell ref="D18:H18"/>
    <mergeCell ref="D25:H25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4" zoomScale="110" zoomScaleNormal="110" workbookViewId="0">
      <selection activeCell="E30" sqref="E30"/>
    </sheetView>
  </sheetViews>
  <sheetFormatPr baseColWidth="10" defaultRowHeight="15" x14ac:dyDescent="0.25"/>
  <cols>
    <col min="1" max="1" width="1" customWidth="1"/>
    <col min="2" max="2" width="4.7109375" customWidth="1"/>
    <col min="3" max="3" width="62.85546875" customWidth="1"/>
    <col min="4" max="4" width="6.855468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2" ht="6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2" ht="26.25" thickBot="1" x14ac:dyDescent="0.3">
      <c r="B2" s="206" t="str">
        <f>'données Admin'!D2</f>
        <v>BP électricien(ne)</v>
      </c>
      <c r="C2" s="207"/>
      <c r="D2" s="5"/>
      <c r="E2" s="208" t="s">
        <v>59</v>
      </c>
      <c r="F2" s="208"/>
      <c r="G2" s="208"/>
      <c r="H2" s="208"/>
      <c r="I2" s="209"/>
      <c r="J2" s="3"/>
      <c r="K2" s="4"/>
    </row>
    <row r="3" spans="1:12" ht="23.25" x14ac:dyDescent="0.3">
      <c r="B3" s="6"/>
      <c r="C3" s="7" t="s">
        <v>135</v>
      </c>
      <c r="D3" s="8"/>
      <c r="E3" s="210" t="s">
        <v>154</v>
      </c>
      <c r="F3" s="211"/>
      <c r="G3" s="211"/>
      <c r="H3" s="211"/>
      <c r="I3" s="9"/>
      <c r="J3" s="3"/>
      <c r="K3" s="4"/>
    </row>
    <row r="4" spans="1:12" ht="17.25" customHeight="1" x14ac:dyDescent="0.3">
      <c r="B4" s="6"/>
      <c r="C4" s="10" t="s">
        <v>1</v>
      </c>
      <c r="D4" s="11"/>
      <c r="E4" s="202" t="str">
        <f>'données Admin'!C12</f>
        <v>Prénom 1</v>
      </c>
      <c r="F4" s="203"/>
      <c r="G4" s="202" t="str">
        <f>'données Admin'!C14</f>
        <v>Nom 1</v>
      </c>
      <c r="H4" s="203"/>
      <c r="I4" s="9"/>
      <c r="J4" s="3"/>
      <c r="K4" s="4"/>
    </row>
    <row r="5" spans="1:12" ht="17.25" customHeight="1" x14ac:dyDescent="0.3">
      <c r="B5" s="6"/>
      <c r="C5" s="10" t="s">
        <v>2</v>
      </c>
      <c r="D5" s="11"/>
      <c r="E5" s="202" t="str">
        <f>'données Admin'!C18</f>
        <v>A2019 0000 0000</v>
      </c>
      <c r="F5" s="203"/>
      <c r="G5" s="12"/>
      <c r="H5" s="12"/>
      <c r="I5" s="9"/>
      <c r="J5" s="3"/>
      <c r="K5" s="4"/>
    </row>
    <row r="6" spans="1:12" ht="15.75" customHeight="1" x14ac:dyDescent="0.3">
      <c r="B6" s="6"/>
      <c r="C6" s="199" t="s">
        <v>60</v>
      </c>
      <c r="D6" s="13"/>
      <c r="E6" s="14" t="s">
        <v>4</v>
      </c>
      <c r="F6" s="15" t="s">
        <v>5</v>
      </c>
      <c r="G6" s="15" t="s">
        <v>6</v>
      </c>
      <c r="H6" s="15" t="s">
        <v>7</v>
      </c>
      <c r="I6" s="9"/>
      <c r="J6" s="3"/>
      <c r="K6" s="4"/>
    </row>
    <row r="7" spans="1:12" ht="35.25" customHeight="1" x14ac:dyDescent="0.3">
      <c r="B7" s="6"/>
      <c r="C7" s="200"/>
      <c r="D7" s="16"/>
      <c r="E7" s="17" t="str">
        <f>'[1]Description des 4 Niveaux'!D8</f>
        <v>Compétence non acquise</v>
      </c>
      <c r="F7" s="18" t="str">
        <f>'[1]Description des 4 Niveaux'!D11</f>
        <v>Compétence en cours d'acquisition non stabilisée</v>
      </c>
      <c r="G7" s="18" t="str">
        <f>'[1]Description des 4 Niveaux'!D14</f>
        <v>Compétence partiellement aquise</v>
      </c>
      <c r="H7" s="18" t="str">
        <f>'[1]Description des 4 Niveaux'!D17</f>
        <v>Compétence totalement acquise et transférable</v>
      </c>
      <c r="I7" s="9"/>
      <c r="J7" s="3"/>
      <c r="K7" s="4"/>
    </row>
    <row r="8" spans="1:12" ht="18" customHeight="1" x14ac:dyDescent="0.3">
      <c r="B8" s="6"/>
      <c r="C8" s="201"/>
      <c r="D8" s="19"/>
      <c r="E8" s="20">
        <v>0</v>
      </c>
      <c r="F8" s="21" t="s">
        <v>8</v>
      </c>
      <c r="G8" s="21" t="s">
        <v>9</v>
      </c>
      <c r="H8" s="21" t="s">
        <v>10</v>
      </c>
      <c r="I8" s="9"/>
      <c r="J8" s="3"/>
      <c r="K8" s="4"/>
    </row>
    <row r="9" spans="1:12" ht="17.25" customHeight="1" thickBot="1" x14ac:dyDescent="0.35">
      <c r="B9" s="6"/>
      <c r="C9" s="22"/>
      <c r="D9" s="204" t="s">
        <v>142</v>
      </c>
      <c r="E9" s="204"/>
      <c r="F9" s="204"/>
      <c r="G9" s="204"/>
      <c r="H9" s="204"/>
      <c r="I9" s="9"/>
      <c r="J9" s="3"/>
      <c r="K9" s="4"/>
    </row>
    <row r="10" spans="1:12" ht="24" thickBot="1" x14ac:dyDescent="0.35">
      <c r="B10" s="24">
        <v>0.4</v>
      </c>
      <c r="C10" s="25" t="s">
        <v>61</v>
      </c>
      <c r="D10" s="26"/>
      <c r="E10" s="27"/>
      <c r="F10" s="28"/>
      <c r="G10" s="27"/>
      <c r="H10" s="29"/>
      <c r="I10" s="9"/>
      <c r="J10" s="3">
        <f>IF(E10="X",0,IF(F10="X",F11,IF(G10="X",G11,IF(H10="X",H11,0))))</f>
        <v>0</v>
      </c>
      <c r="K10" s="30" t="str">
        <f>IF(E10="X","",IF(F10="X","",IF(G10="X","",IF(H10="X",""," A  COMPLETER"))))</f>
        <v xml:space="preserve"> A  COMPLETER</v>
      </c>
    </row>
    <row r="11" spans="1:12" ht="15.75" customHeight="1" x14ac:dyDescent="0.3">
      <c r="A11" s="31"/>
      <c r="B11" s="32"/>
      <c r="C11" s="33" t="s">
        <v>12</v>
      </c>
      <c r="D11" s="229" t="s">
        <v>133</v>
      </c>
      <c r="E11" s="163">
        <v>0</v>
      </c>
      <c r="F11" s="165">
        <f>H11/3</f>
        <v>2.6666666666666665</v>
      </c>
      <c r="G11" s="165">
        <f>H11*2/3</f>
        <v>5.333333333333333</v>
      </c>
      <c r="H11" s="165">
        <v>8</v>
      </c>
      <c r="I11" s="9"/>
      <c r="J11" s="3"/>
      <c r="K11" s="4"/>
    </row>
    <row r="12" spans="1:12" ht="18" customHeight="1" x14ac:dyDescent="0.3">
      <c r="B12" s="64"/>
      <c r="C12" s="175" t="s">
        <v>62</v>
      </c>
      <c r="D12" s="177"/>
      <c r="E12" s="177"/>
      <c r="F12" s="177"/>
      <c r="G12" s="177"/>
      <c r="H12" s="177"/>
      <c r="I12" s="9"/>
      <c r="J12" s="3"/>
      <c r="K12" s="150" t="str">
        <f t="shared" ref="K12:K22" si="0">IF(D12="X","",IF(E12="X","",IF(F12="X","",IF(G12="X","",IF(H12="X",""," A  COMPLETER")))))</f>
        <v xml:space="preserve"> A  COMPLETER</v>
      </c>
    </row>
    <row r="13" spans="1:12" ht="18.75" customHeight="1" x14ac:dyDescent="0.3">
      <c r="B13" s="64"/>
      <c r="C13" s="196" t="s">
        <v>63</v>
      </c>
      <c r="D13" s="177" t="s">
        <v>134</v>
      </c>
      <c r="E13" s="177"/>
      <c r="F13" s="177"/>
      <c r="G13" s="177"/>
      <c r="H13" s="177"/>
      <c r="I13" s="9"/>
      <c r="J13" s="3"/>
      <c r="K13" s="150" t="str">
        <f t="shared" si="0"/>
        <v xml:space="preserve"> A  COMPLETER</v>
      </c>
    </row>
    <row r="14" spans="1:12" ht="19.5" customHeight="1" x14ac:dyDescent="0.3">
      <c r="B14" s="64"/>
      <c r="C14" s="175" t="s">
        <v>64</v>
      </c>
      <c r="D14" s="177"/>
      <c r="E14" s="177"/>
      <c r="F14" s="177"/>
      <c r="G14" s="177"/>
      <c r="H14" s="177"/>
      <c r="I14" s="9"/>
      <c r="J14" s="3"/>
      <c r="K14" s="150" t="str">
        <f t="shared" si="0"/>
        <v xml:space="preserve"> A  COMPLETER</v>
      </c>
    </row>
    <row r="15" spans="1:12" ht="28.5" x14ac:dyDescent="0.3">
      <c r="B15" s="64"/>
      <c r="C15" s="174" t="s">
        <v>65</v>
      </c>
      <c r="D15" s="177"/>
      <c r="E15" s="177"/>
      <c r="F15" s="177"/>
      <c r="G15" s="177"/>
      <c r="H15" s="177"/>
      <c r="I15" s="9"/>
      <c r="J15" s="3"/>
      <c r="K15" s="150" t="str">
        <f t="shared" si="0"/>
        <v xml:space="preserve"> A  COMPLETER</v>
      </c>
    </row>
    <row r="16" spans="1:12" ht="28.5" x14ac:dyDescent="0.3">
      <c r="A16" s="65"/>
      <c r="B16" s="66"/>
      <c r="C16" s="174" t="s">
        <v>66</v>
      </c>
      <c r="D16" s="177"/>
      <c r="E16" s="177"/>
      <c r="F16" s="177"/>
      <c r="G16" s="177"/>
      <c r="H16" s="177"/>
      <c r="I16" s="67"/>
      <c r="J16" s="68"/>
      <c r="K16" s="150" t="str">
        <f t="shared" si="0"/>
        <v xml:space="preserve"> A  COMPLETER</v>
      </c>
      <c r="L16" s="65"/>
    </row>
    <row r="17" spans="1:12" ht="16.5" customHeight="1" x14ac:dyDescent="0.3">
      <c r="B17" s="64"/>
      <c r="C17" s="175" t="s">
        <v>67</v>
      </c>
      <c r="D17" s="177"/>
      <c r="E17" s="177"/>
      <c r="F17" s="177"/>
      <c r="G17" s="177"/>
      <c r="H17" s="177"/>
      <c r="I17" s="9"/>
      <c r="J17" s="3"/>
      <c r="K17" s="150" t="str">
        <f t="shared" si="0"/>
        <v xml:space="preserve"> A  COMPLETER</v>
      </c>
    </row>
    <row r="18" spans="1:12" ht="12.75" customHeight="1" x14ac:dyDescent="0.3">
      <c r="B18" s="64"/>
      <c r="C18" s="175" t="s">
        <v>68</v>
      </c>
      <c r="D18" s="177"/>
      <c r="E18" s="177"/>
      <c r="F18" s="177"/>
      <c r="G18" s="177"/>
      <c r="H18" s="177"/>
      <c r="I18" s="9"/>
      <c r="J18" s="3"/>
      <c r="K18" s="150" t="str">
        <f t="shared" si="0"/>
        <v xml:space="preserve"> A  COMPLETER</v>
      </c>
    </row>
    <row r="19" spans="1:12" ht="28.5" x14ac:dyDescent="0.3">
      <c r="B19" s="64"/>
      <c r="C19" s="174" t="s">
        <v>69</v>
      </c>
      <c r="D19" s="177"/>
      <c r="E19" s="177"/>
      <c r="F19" s="177"/>
      <c r="G19" s="177"/>
      <c r="H19" s="177"/>
      <c r="I19" s="9"/>
      <c r="J19" s="3"/>
      <c r="K19" s="150" t="str">
        <f t="shared" si="0"/>
        <v xml:space="preserve"> A  COMPLETER</v>
      </c>
    </row>
    <row r="20" spans="1:12" ht="15" customHeight="1" x14ac:dyDescent="0.3">
      <c r="B20" s="64"/>
      <c r="C20" s="175" t="s">
        <v>156</v>
      </c>
      <c r="D20" s="177" t="s">
        <v>134</v>
      </c>
      <c r="E20" s="177"/>
      <c r="F20" s="177"/>
      <c r="G20" s="177"/>
      <c r="H20" s="177"/>
      <c r="I20" s="9"/>
      <c r="J20" s="3"/>
      <c r="K20" s="150" t="str">
        <f t="shared" si="0"/>
        <v xml:space="preserve"> A  COMPLETER</v>
      </c>
    </row>
    <row r="21" spans="1:12" ht="28.5" x14ac:dyDescent="0.3">
      <c r="B21" s="64"/>
      <c r="C21" s="174" t="s">
        <v>70</v>
      </c>
      <c r="D21" s="177"/>
      <c r="E21" s="177"/>
      <c r="F21" s="177"/>
      <c r="G21" s="177"/>
      <c r="H21" s="177"/>
      <c r="I21" s="9"/>
      <c r="J21" s="3"/>
      <c r="K21" s="150" t="str">
        <f t="shared" si="0"/>
        <v xml:space="preserve"> A  COMPLETER</v>
      </c>
    </row>
    <row r="22" spans="1:12" ht="15.75" customHeight="1" x14ac:dyDescent="0.3">
      <c r="B22" s="64"/>
      <c r="C22" s="178" t="s">
        <v>71</v>
      </c>
      <c r="D22" s="177"/>
      <c r="E22" s="177"/>
      <c r="F22" s="177"/>
      <c r="G22" s="177"/>
      <c r="H22" s="177"/>
      <c r="I22" s="9"/>
      <c r="J22" s="3"/>
      <c r="K22" s="150" t="str">
        <f t="shared" si="0"/>
        <v xml:space="preserve"> A  COMPLETER</v>
      </c>
    </row>
    <row r="23" spans="1:12" ht="10.5" customHeight="1" x14ac:dyDescent="0.3">
      <c r="B23" s="6"/>
      <c r="C23" s="22"/>
      <c r="D23" s="23"/>
      <c r="E23" s="23"/>
      <c r="F23" s="23"/>
      <c r="G23" s="23"/>
      <c r="H23" s="23"/>
      <c r="I23" s="9"/>
      <c r="J23" s="3"/>
      <c r="K23" s="4"/>
    </row>
    <row r="24" spans="1:12" ht="15.75" customHeight="1" thickBot="1" x14ac:dyDescent="0.35">
      <c r="B24" s="6"/>
      <c r="C24" s="22"/>
      <c r="D24" s="205" t="s">
        <v>142</v>
      </c>
      <c r="E24" s="205"/>
      <c r="F24" s="205"/>
      <c r="G24" s="205"/>
      <c r="H24" s="205"/>
      <c r="I24" s="9"/>
      <c r="J24" s="3"/>
      <c r="K24" s="4"/>
    </row>
    <row r="25" spans="1:12" ht="24" thickBot="1" x14ac:dyDescent="0.3">
      <c r="A25" s="36"/>
      <c r="B25" s="37">
        <v>0.6</v>
      </c>
      <c r="C25" s="25" t="s">
        <v>72</v>
      </c>
      <c r="D25" s="38"/>
      <c r="E25" s="39"/>
      <c r="F25" s="40"/>
      <c r="G25" s="40"/>
      <c r="H25" s="41"/>
      <c r="I25" s="42"/>
      <c r="J25" s="3">
        <f>IF(E25="X",0,IF(F25="X",F26,IF(G25="X",G26,IF(H25="X",H26,0))))</f>
        <v>0</v>
      </c>
      <c r="K25" s="30" t="str">
        <f>IF(E25="X","",IF(F25="X","",IF(G25="X","",IF(H25="X",""," A  COMPLETER"))))</f>
        <v xml:space="preserve"> A  COMPLETER</v>
      </c>
      <c r="L25" s="36"/>
    </row>
    <row r="26" spans="1:12" ht="17.25" customHeight="1" x14ac:dyDescent="0.3">
      <c r="A26" s="31"/>
      <c r="B26" s="35"/>
      <c r="C26" s="43" t="s">
        <v>73</v>
      </c>
      <c r="D26" s="154" t="s">
        <v>133</v>
      </c>
      <c r="E26" s="163">
        <v>0</v>
      </c>
      <c r="F26" s="164">
        <f>H26/3</f>
        <v>4</v>
      </c>
      <c r="G26" s="165">
        <f>H26*2/3</f>
        <v>8</v>
      </c>
      <c r="H26" s="164">
        <v>12</v>
      </c>
      <c r="I26" s="9"/>
      <c r="J26" s="3"/>
      <c r="K26" s="4"/>
    </row>
    <row r="27" spans="1:12" ht="31.5" customHeight="1" x14ac:dyDescent="0.3">
      <c r="B27" s="64"/>
      <c r="C27" s="174" t="s">
        <v>74</v>
      </c>
      <c r="D27" s="176"/>
      <c r="E27" s="176"/>
      <c r="F27" s="176"/>
      <c r="G27" s="176"/>
      <c r="H27" s="176"/>
      <c r="I27" s="9"/>
      <c r="J27" s="3"/>
      <c r="K27" s="150" t="str">
        <f t="shared" ref="K27:K36" si="1">IF(D27="X","",IF(E27="X","",IF(F27="X","",IF(G27="X","",IF(H27="X",""," A  COMPLETER")))))</f>
        <v xml:space="preserve"> A  COMPLETER</v>
      </c>
    </row>
    <row r="28" spans="1:12" ht="31.5" customHeight="1" x14ac:dyDescent="0.3">
      <c r="B28" s="64"/>
      <c r="C28" s="174" t="s">
        <v>75</v>
      </c>
      <c r="D28" s="176"/>
      <c r="E28" s="176"/>
      <c r="F28" s="176"/>
      <c r="G28" s="176"/>
      <c r="H28" s="176"/>
      <c r="I28" s="9"/>
      <c r="J28" s="3"/>
      <c r="K28" s="150" t="str">
        <f t="shared" si="1"/>
        <v xml:space="preserve"> A  COMPLETER</v>
      </c>
    </row>
    <row r="29" spans="1:12" ht="32.25" customHeight="1" x14ac:dyDescent="0.3">
      <c r="B29" s="64"/>
      <c r="C29" s="174" t="s">
        <v>76</v>
      </c>
      <c r="D29" s="176"/>
      <c r="E29" s="176"/>
      <c r="F29" s="176"/>
      <c r="G29" s="176"/>
      <c r="H29" s="176"/>
      <c r="I29" s="9"/>
      <c r="J29" s="3"/>
      <c r="K29" s="150" t="str">
        <f t="shared" si="1"/>
        <v xml:space="preserve"> A  COMPLETER</v>
      </c>
    </row>
    <row r="30" spans="1:12" ht="30.75" customHeight="1" x14ac:dyDescent="0.3">
      <c r="B30" s="64"/>
      <c r="C30" s="174" t="s">
        <v>77</v>
      </c>
      <c r="D30" s="176"/>
      <c r="E30" s="176"/>
      <c r="F30" s="176"/>
      <c r="G30" s="176"/>
      <c r="H30" s="176"/>
      <c r="I30" s="9"/>
      <c r="J30" s="3"/>
      <c r="K30" s="150" t="str">
        <f t="shared" si="1"/>
        <v xml:space="preserve"> A  COMPLETER</v>
      </c>
    </row>
    <row r="31" spans="1:12" ht="28.5" x14ac:dyDescent="0.3">
      <c r="B31" s="64"/>
      <c r="C31" s="174" t="s">
        <v>78</v>
      </c>
      <c r="D31" s="176"/>
      <c r="E31" s="176"/>
      <c r="F31" s="176"/>
      <c r="G31" s="176"/>
      <c r="H31" s="176"/>
      <c r="I31" s="9"/>
      <c r="J31" s="3"/>
      <c r="K31" s="150" t="str">
        <f t="shared" si="1"/>
        <v xml:space="preserve"> A  COMPLETER</v>
      </c>
    </row>
    <row r="32" spans="1:12" ht="14.25" customHeight="1" x14ac:dyDescent="0.3">
      <c r="B32" s="64"/>
      <c r="C32" s="175" t="s">
        <v>79</v>
      </c>
      <c r="D32" s="176"/>
      <c r="E32" s="176"/>
      <c r="F32" s="176"/>
      <c r="G32" s="176"/>
      <c r="H32" s="176"/>
      <c r="I32" s="9"/>
      <c r="J32" s="3"/>
      <c r="K32" s="150" t="str">
        <f t="shared" si="1"/>
        <v xml:space="preserve"> A  COMPLETER</v>
      </c>
    </row>
    <row r="33" spans="1:12" ht="14.25" customHeight="1" x14ac:dyDescent="0.3">
      <c r="B33" s="64"/>
      <c r="C33" s="175" t="s">
        <v>80</v>
      </c>
      <c r="D33" s="176"/>
      <c r="E33" s="176"/>
      <c r="F33" s="176"/>
      <c r="G33" s="176"/>
      <c r="H33" s="176"/>
      <c r="I33" s="9"/>
      <c r="J33" s="3"/>
      <c r="K33" s="150" t="str">
        <f t="shared" si="1"/>
        <v xml:space="preserve"> A  COMPLETER</v>
      </c>
    </row>
    <row r="34" spans="1:12" ht="14.25" customHeight="1" x14ac:dyDescent="0.3">
      <c r="B34" s="64"/>
      <c r="C34" s="175" t="s">
        <v>81</v>
      </c>
      <c r="D34" s="176"/>
      <c r="E34" s="176"/>
      <c r="F34" s="176"/>
      <c r="G34" s="176"/>
      <c r="H34" s="176"/>
      <c r="I34" s="9"/>
      <c r="J34" s="3"/>
      <c r="K34" s="150" t="str">
        <f t="shared" si="1"/>
        <v xml:space="preserve"> A  COMPLETER</v>
      </c>
    </row>
    <row r="35" spans="1:12" ht="14.25" customHeight="1" x14ac:dyDescent="0.3">
      <c r="B35" s="64"/>
      <c r="C35" s="175" t="s">
        <v>82</v>
      </c>
      <c r="D35" s="176"/>
      <c r="E35" s="176"/>
      <c r="F35" s="176"/>
      <c r="G35" s="176"/>
      <c r="H35" s="176"/>
      <c r="I35" s="9"/>
      <c r="J35" s="3"/>
      <c r="K35" s="150" t="str">
        <f t="shared" si="1"/>
        <v xml:space="preserve"> A  COMPLETER</v>
      </c>
    </row>
    <row r="36" spans="1:12" ht="14.25" customHeight="1" x14ac:dyDescent="0.3">
      <c r="B36" s="64"/>
      <c r="C36" s="196" t="s">
        <v>17</v>
      </c>
      <c r="D36" s="176"/>
      <c r="E36" s="176"/>
      <c r="F36" s="176"/>
      <c r="G36" s="176"/>
      <c r="H36" s="176"/>
      <c r="I36" s="9"/>
      <c r="J36" s="3"/>
      <c r="K36" s="150" t="str">
        <f t="shared" si="1"/>
        <v xml:space="preserve"> A  COMPLETER</v>
      </c>
    </row>
    <row r="37" spans="1:12" ht="6.75" customHeight="1" x14ac:dyDescent="0.3">
      <c r="B37" s="6"/>
      <c r="C37" s="45"/>
      <c r="D37" s="22"/>
      <c r="E37" s="22"/>
      <c r="F37" s="22"/>
      <c r="G37" s="22"/>
      <c r="H37" s="22"/>
      <c r="I37" s="9"/>
      <c r="J37" s="3"/>
      <c r="K37" s="4"/>
    </row>
    <row r="38" spans="1:12" ht="9" customHeight="1" thickBot="1" x14ac:dyDescent="0.35">
      <c r="B38" s="6"/>
      <c r="C38" s="45"/>
      <c r="D38" s="23"/>
      <c r="E38" s="23"/>
      <c r="F38" s="23"/>
      <c r="G38" s="23"/>
      <c r="H38" s="23"/>
      <c r="I38" s="9"/>
      <c r="J38" s="3"/>
      <c r="K38" s="4"/>
    </row>
    <row r="39" spans="1:12" ht="33.75" thickBot="1" x14ac:dyDescent="0.3">
      <c r="A39" s="49"/>
      <c r="B39" s="35"/>
      <c r="C39" s="50" t="s">
        <v>29</v>
      </c>
      <c r="D39" s="51"/>
      <c r="E39" s="52" t="s">
        <v>30</v>
      </c>
      <c r="F39" s="146" t="s">
        <v>31</v>
      </c>
      <c r="G39" s="53" t="s">
        <v>32</v>
      </c>
      <c r="H39" s="147">
        <f>J10+J25</f>
        <v>0</v>
      </c>
      <c r="I39" s="54"/>
      <c r="J39" s="3"/>
      <c r="K39" s="4"/>
      <c r="L39" s="49"/>
    </row>
    <row r="40" spans="1:12" ht="7.5" customHeight="1" x14ac:dyDescent="0.3">
      <c r="B40" s="6"/>
      <c r="C40" s="22"/>
      <c r="D40" s="23"/>
      <c r="E40" s="23"/>
      <c r="F40" s="23"/>
      <c r="G40" s="23"/>
      <c r="H40" s="23"/>
      <c r="I40" s="9"/>
      <c r="J40" s="3"/>
      <c r="K40" s="4"/>
    </row>
    <row r="41" spans="1:12" ht="6" customHeight="1" x14ac:dyDescent="0.25">
      <c r="A41" s="55"/>
      <c r="B41" s="56"/>
      <c r="C41" s="57"/>
      <c r="D41" s="57"/>
      <c r="E41" s="57"/>
      <c r="F41" s="57"/>
      <c r="G41" s="57"/>
      <c r="H41" s="57"/>
      <c r="I41" s="58"/>
      <c r="J41" s="3"/>
      <c r="K41" s="4"/>
      <c r="L41" s="55"/>
    </row>
    <row r="42" spans="1:12" ht="13.5" customHeight="1" x14ac:dyDescent="0.3">
      <c r="B42" s="6"/>
      <c r="C42" s="218" t="s">
        <v>152</v>
      </c>
      <c r="D42" s="219"/>
      <c r="E42" s="219"/>
      <c r="F42" s="219"/>
      <c r="G42" s="219"/>
      <c r="H42" s="220"/>
      <c r="I42" s="9"/>
      <c r="J42" s="3"/>
      <c r="K42" s="4"/>
    </row>
    <row r="43" spans="1:12" ht="23.25" x14ac:dyDescent="0.3">
      <c r="B43" s="6"/>
      <c r="C43" s="212" t="s">
        <v>33</v>
      </c>
      <c r="D43" s="213"/>
      <c r="E43" s="213"/>
      <c r="F43" s="213"/>
      <c r="G43" s="213"/>
      <c r="H43" s="214"/>
      <c r="I43" s="9"/>
      <c r="J43" s="3"/>
      <c r="K43" s="4"/>
    </row>
    <row r="44" spans="1:12" ht="23.25" x14ac:dyDescent="0.3">
      <c r="B44" s="6"/>
      <c r="C44" s="212"/>
      <c r="D44" s="213"/>
      <c r="E44" s="213"/>
      <c r="F44" s="213"/>
      <c r="G44" s="213"/>
      <c r="H44" s="214"/>
      <c r="I44" s="9"/>
      <c r="J44" s="3"/>
      <c r="K44" s="4"/>
    </row>
    <row r="45" spans="1:12" ht="23.25" x14ac:dyDescent="0.3">
      <c r="B45" s="6"/>
      <c r="C45" s="212"/>
      <c r="D45" s="213"/>
      <c r="E45" s="213"/>
      <c r="F45" s="213"/>
      <c r="G45" s="213"/>
      <c r="H45" s="214"/>
      <c r="I45" s="9"/>
      <c r="J45" s="3"/>
      <c r="K45" s="4"/>
    </row>
    <row r="46" spans="1:12" ht="23.25" x14ac:dyDescent="0.3">
      <c r="B46" s="6"/>
      <c r="C46" s="212"/>
      <c r="D46" s="213"/>
      <c r="E46" s="213"/>
      <c r="F46" s="213"/>
      <c r="G46" s="213"/>
      <c r="H46" s="214"/>
      <c r="I46" s="9"/>
      <c r="J46" s="3"/>
      <c r="K46" s="4"/>
    </row>
    <row r="47" spans="1:12" ht="18.75" customHeight="1" x14ac:dyDescent="0.3">
      <c r="B47" s="6"/>
      <c r="C47" s="194" t="s">
        <v>34</v>
      </c>
      <c r="D47" s="195" t="s">
        <v>151</v>
      </c>
      <c r="E47" s="223"/>
      <c r="F47" s="223"/>
      <c r="G47" s="223"/>
      <c r="H47" s="224"/>
      <c r="I47" s="9"/>
      <c r="J47" s="3"/>
      <c r="K47" s="4"/>
    </row>
    <row r="48" spans="1:12" ht="36.75" customHeight="1" x14ac:dyDescent="0.3">
      <c r="B48" s="6"/>
      <c r="C48" s="212" t="s">
        <v>35</v>
      </c>
      <c r="D48" s="213"/>
      <c r="E48" s="213"/>
      <c r="F48" s="213"/>
      <c r="G48" s="213"/>
      <c r="H48" s="214"/>
      <c r="I48" s="9"/>
      <c r="J48" s="3"/>
      <c r="K48" s="4"/>
    </row>
    <row r="49" spans="2:11" ht="36" customHeight="1" x14ac:dyDescent="0.3">
      <c r="B49" s="6"/>
      <c r="C49" s="215"/>
      <c r="D49" s="216"/>
      <c r="E49" s="216"/>
      <c r="F49" s="216"/>
      <c r="G49" s="216"/>
      <c r="H49" s="217"/>
      <c r="I49" s="9"/>
      <c r="J49" s="3"/>
      <c r="K49" s="4"/>
    </row>
    <row r="50" spans="2:11" ht="6.75" customHeight="1" thickBot="1" x14ac:dyDescent="0.35">
      <c r="B50" s="59"/>
      <c r="C50" s="60"/>
      <c r="D50" s="61"/>
      <c r="E50" s="61"/>
      <c r="F50" s="61"/>
      <c r="G50" s="61"/>
      <c r="H50" s="61"/>
      <c r="I50" s="62"/>
      <c r="J50" s="3"/>
      <c r="K50" s="4"/>
    </row>
    <row r="51" spans="2:11" ht="23.25" x14ac:dyDescent="0.3">
      <c r="B51" s="1"/>
      <c r="C51" s="2"/>
      <c r="D51" s="1"/>
      <c r="E51" s="1"/>
      <c r="F51" s="1"/>
      <c r="G51" s="1"/>
      <c r="H51" s="1"/>
      <c r="I51" s="1"/>
      <c r="J51" s="3"/>
      <c r="K51" s="4"/>
    </row>
    <row r="52" spans="2:11" ht="23.25" x14ac:dyDescent="0.3">
      <c r="B52" s="1"/>
      <c r="C52" s="2"/>
      <c r="D52" s="1"/>
      <c r="E52" s="1"/>
      <c r="F52" s="1"/>
      <c r="G52" s="1"/>
      <c r="H52" s="1"/>
      <c r="I52" s="1"/>
      <c r="J52" s="3"/>
      <c r="K52" s="4"/>
    </row>
    <row r="53" spans="2:11" ht="23.25" x14ac:dyDescent="0.3">
      <c r="B53" s="1"/>
      <c r="C53" s="2"/>
      <c r="D53" s="1"/>
      <c r="E53" s="1"/>
      <c r="F53" s="1"/>
      <c r="G53" s="1"/>
      <c r="H53" s="1"/>
      <c r="I53" s="1"/>
      <c r="J53" s="3"/>
      <c r="K53" s="4"/>
    </row>
    <row r="54" spans="2:11" ht="23.25" x14ac:dyDescent="0.3">
      <c r="B54" s="1"/>
      <c r="C54" s="2"/>
      <c r="D54" s="1"/>
      <c r="E54" s="1"/>
      <c r="F54" s="1"/>
      <c r="G54" s="1"/>
      <c r="H54" s="1"/>
      <c r="I54" s="1"/>
      <c r="J54" s="3"/>
      <c r="K54" s="4"/>
    </row>
    <row r="55" spans="2:11" ht="23.25" x14ac:dyDescent="0.3">
      <c r="B55" s="1"/>
      <c r="C55" s="2"/>
      <c r="D55" s="1"/>
      <c r="E55" s="1"/>
      <c r="F55" s="1"/>
      <c r="G55" s="1"/>
      <c r="H55" s="1"/>
      <c r="I55" s="1"/>
      <c r="J55" s="3"/>
      <c r="K55" s="4"/>
    </row>
    <row r="56" spans="2:11" ht="23.25" x14ac:dyDescent="0.3">
      <c r="B56" s="1"/>
      <c r="C56" s="2"/>
      <c r="D56" s="1"/>
      <c r="E56" s="1"/>
      <c r="F56" s="1"/>
      <c r="G56" s="1"/>
      <c r="H56" s="1"/>
      <c r="I56" s="1"/>
      <c r="J56" s="3"/>
      <c r="K56" s="4"/>
    </row>
    <row r="57" spans="2:11" ht="23.25" x14ac:dyDescent="0.3">
      <c r="B57" s="1"/>
      <c r="C57" s="2"/>
      <c r="D57" s="1"/>
      <c r="E57" s="1"/>
      <c r="F57" s="1"/>
      <c r="G57" s="1"/>
      <c r="H57" s="1"/>
      <c r="I57" s="1"/>
      <c r="J57" s="3"/>
      <c r="K57" s="4"/>
    </row>
  </sheetData>
  <mergeCells count="13">
    <mergeCell ref="C42:H42"/>
    <mergeCell ref="C43:H46"/>
    <mergeCell ref="E47:H47"/>
    <mergeCell ref="C48:H49"/>
    <mergeCell ref="C6:C8"/>
    <mergeCell ref="E5:F5"/>
    <mergeCell ref="D9:H9"/>
    <mergeCell ref="D24:H24"/>
    <mergeCell ref="B2:C2"/>
    <mergeCell ref="E2:I2"/>
    <mergeCell ref="E3:H3"/>
    <mergeCell ref="E4:F4"/>
    <mergeCell ref="G4:H4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6" zoomScale="110" zoomScaleNormal="110" workbookViewId="0">
      <selection activeCell="E13" sqref="E13"/>
    </sheetView>
  </sheetViews>
  <sheetFormatPr baseColWidth="10" defaultRowHeight="15" x14ac:dyDescent="0.25"/>
  <cols>
    <col min="1" max="1" width="1" customWidth="1"/>
    <col min="2" max="2" width="4.7109375" customWidth="1"/>
    <col min="3" max="3" width="62.85546875" customWidth="1"/>
    <col min="4" max="4" width="6.570312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2" ht="4.5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2" ht="26.25" thickBot="1" x14ac:dyDescent="0.3">
      <c r="B2" s="206" t="str">
        <f>'données Admin'!D2</f>
        <v>BP électricien(ne)</v>
      </c>
      <c r="C2" s="207"/>
      <c r="D2" s="5"/>
      <c r="E2" s="225" t="s">
        <v>36</v>
      </c>
      <c r="F2" s="225"/>
      <c r="G2" s="225"/>
      <c r="H2" s="225"/>
      <c r="I2" s="226"/>
      <c r="J2" s="3"/>
      <c r="K2" s="4"/>
    </row>
    <row r="3" spans="1:12" ht="23.25" x14ac:dyDescent="0.3">
      <c r="B3" s="6"/>
      <c r="C3" s="7" t="s">
        <v>135</v>
      </c>
      <c r="D3" s="8"/>
      <c r="E3" s="210" t="s">
        <v>154</v>
      </c>
      <c r="F3" s="211"/>
      <c r="G3" s="211"/>
      <c r="H3" s="211"/>
      <c r="I3" s="9"/>
      <c r="J3" s="3"/>
      <c r="K3" s="4"/>
    </row>
    <row r="4" spans="1:12" ht="19.5" customHeight="1" x14ac:dyDescent="0.3">
      <c r="B4" s="6"/>
      <c r="C4" s="10" t="s">
        <v>1</v>
      </c>
      <c r="D4" s="11"/>
      <c r="E4" s="202" t="str">
        <f>'données Admin'!C12</f>
        <v>Prénom 1</v>
      </c>
      <c r="F4" s="203"/>
      <c r="G4" s="202" t="str">
        <f>'données Admin'!C14</f>
        <v>Nom 1</v>
      </c>
      <c r="H4" s="203"/>
      <c r="I4" s="9"/>
      <c r="J4" s="3"/>
      <c r="K4" s="4"/>
    </row>
    <row r="5" spans="1:12" ht="19.5" customHeight="1" x14ac:dyDescent="0.3">
      <c r="B5" s="6"/>
      <c r="C5" s="10" t="s">
        <v>2</v>
      </c>
      <c r="D5" s="11"/>
      <c r="E5" s="202" t="str">
        <f>'données Admin'!C18</f>
        <v>A2019 0000 0000</v>
      </c>
      <c r="F5" s="203"/>
      <c r="G5" s="12"/>
      <c r="H5" s="12"/>
      <c r="I5" s="9"/>
      <c r="J5" s="3"/>
      <c r="K5" s="4"/>
    </row>
    <row r="6" spans="1:12" ht="15" customHeight="1" x14ac:dyDescent="0.3">
      <c r="B6" s="6"/>
      <c r="C6" s="199" t="s">
        <v>3</v>
      </c>
      <c r="D6" s="13"/>
      <c r="E6" s="14" t="s">
        <v>4</v>
      </c>
      <c r="F6" s="15" t="s">
        <v>5</v>
      </c>
      <c r="G6" s="15" t="s">
        <v>6</v>
      </c>
      <c r="H6" s="15" t="s">
        <v>7</v>
      </c>
      <c r="I6" s="9"/>
      <c r="J6" s="3"/>
      <c r="K6" s="4"/>
    </row>
    <row r="7" spans="1:12" ht="37.5" customHeight="1" x14ac:dyDescent="0.3">
      <c r="B7" s="6"/>
      <c r="C7" s="200"/>
      <c r="D7" s="16"/>
      <c r="E7" s="17" t="str">
        <f>'[1]Description des 4 Niveaux'!D8</f>
        <v>Compétence non acquise</v>
      </c>
      <c r="F7" s="18" t="str">
        <f>'[1]Description des 4 Niveaux'!D11</f>
        <v>Compétence en cours d'acquisition non stabilisée</v>
      </c>
      <c r="G7" s="18" t="str">
        <f>'[1]Description des 4 Niveaux'!D14</f>
        <v>Compétence partiellement aquise</v>
      </c>
      <c r="H7" s="18" t="str">
        <f>'[1]Description des 4 Niveaux'!D17</f>
        <v>Compétence totalement acquise et transférable</v>
      </c>
      <c r="I7" s="9"/>
      <c r="J7" s="3"/>
      <c r="K7" s="4"/>
    </row>
    <row r="8" spans="1:12" ht="15" customHeight="1" x14ac:dyDescent="0.3">
      <c r="B8" s="6"/>
      <c r="C8" s="201"/>
      <c r="D8" s="19"/>
      <c r="E8" s="20">
        <v>0</v>
      </c>
      <c r="F8" s="21" t="s">
        <v>8</v>
      </c>
      <c r="G8" s="21" t="s">
        <v>9</v>
      </c>
      <c r="H8" s="21" t="s">
        <v>10</v>
      </c>
      <c r="I8" s="9"/>
      <c r="J8" s="3"/>
      <c r="K8" s="4"/>
    </row>
    <row r="9" spans="1:12" ht="17.25" customHeight="1" thickBot="1" x14ac:dyDescent="0.35">
      <c r="B9" s="6"/>
      <c r="C9" s="22"/>
      <c r="D9" s="204" t="s">
        <v>142</v>
      </c>
      <c r="E9" s="204"/>
      <c r="F9" s="204"/>
      <c r="G9" s="204"/>
      <c r="H9" s="204"/>
      <c r="I9" s="9"/>
      <c r="J9" s="3"/>
      <c r="K9" s="4"/>
    </row>
    <row r="10" spans="1:12" ht="24" thickBot="1" x14ac:dyDescent="0.35">
      <c r="B10" s="24">
        <v>0.25</v>
      </c>
      <c r="C10" s="25" t="s">
        <v>37</v>
      </c>
      <c r="D10" s="26"/>
      <c r="E10" s="27"/>
      <c r="F10" s="28"/>
      <c r="G10" s="27"/>
      <c r="H10" s="29"/>
      <c r="I10" s="9"/>
      <c r="J10" s="3">
        <f>IF(E10="X",0,IF(F10="X",F11,IF(G10="X",G11,IF(H10="X",H11,0))))</f>
        <v>0</v>
      </c>
      <c r="K10" s="30" t="str">
        <f>IF(E10="X","",IF(F10="X","",IF(G10="X","",IF(H10="X",""," A  COMPLETER"))))</f>
        <v xml:space="preserve"> A  COMPLETER</v>
      </c>
    </row>
    <row r="11" spans="1:12" ht="15" customHeight="1" x14ac:dyDescent="0.3">
      <c r="A11" s="31"/>
      <c r="B11" s="32"/>
      <c r="C11" s="33" t="s">
        <v>38</v>
      </c>
      <c r="D11" s="154" t="s">
        <v>133</v>
      </c>
      <c r="E11" s="163">
        <v>0</v>
      </c>
      <c r="F11" s="165">
        <f>H11/3</f>
        <v>1.6666666666666667</v>
      </c>
      <c r="G11" s="165">
        <f>H11*2/3</f>
        <v>3.3333333333333335</v>
      </c>
      <c r="H11" s="165">
        <v>5</v>
      </c>
      <c r="I11" s="9"/>
      <c r="J11" s="3"/>
      <c r="K11" s="4"/>
    </row>
    <row r="12" spans="1:12" ht="26.25" customHeight="1" x14ac:dyDescent="0.3">
      <c r="A12" s="1"/>
      <c r="B12" s="64"/>
      <c r="C12" s="183" t="s">
        <v>39</v>
      </c>
      <c r="D12" s="177"/>
      <c r="E12" s="152"/>
      <c r="F12" s="152"/>
      <c r="G12" s="152"/>
      <c r="H12" s="152"/>
      <c r="I12" s="9"/>
      <c r="J12" s="3"/>
      <c r="K12" s="150" t="str">
        <f t="shared" ref="K12:K16" si="0">IF(D12="X","",IF(E12="X","",IF(F12="X","",IF(G12="X","",IF(H12="X",""," A  COMPLETER")))))</f>
        <v xml:space="preserve"> A  COMPLETER</v>
      </c>
      <c r="L12" s="1"/>
    </row>
    <row r="13" spans="1:12" ht="26.25" customHeight="1" x14ac:dyDescent="0.3">
      <c r="A13" s="1"/>
      <c r="B13" s="64"/>
      <c r="C13" s="183" t="s">
        <v>40</v>
      </c>
      <c r="D13" s="177"/>
      <c r="E13" s="152"/>
      <c r="F13" s="152"/>
      <c r="G13" s="152"/>
      <c r="H13" s="152"/>
      <c r="I13" s="9"/>
      <c r="J13" s="3"/>
      <c r="K13" s="150" t="str">
        <f t="shared" si="0"/>
        <v xml:space="preserve"> A  COMPLETER</v>
      </c>
      <c r="L13" s="1"/>
    </row>
    <row r="14" spans="1:12" ht="15" customHeight="1" x14ac:dyDescent="0.3">
      <c r="A14" s="1"/>
      <c r="B14" s="64"/>
      <c r="C14" s="183" t="s">
        <v>41</v>
      </c>
      <c r="D14" s="177"/>
      <c r="E14" s="152"/>
      <c r="F14" s="152"/>
      <c r="G14" s="152"/>
      <c r="H14" s="152"/>
      <c r="I14" s="9"/>
      <c r="J14" s="3"/>
      <c r="K14" s="150" t="str">
        <f t="shared" si="0"/>
        <v xml:space="preserve"> A  COMPLETER</v>
      </c>
      <c r="L14" s="1"/>
    </row>
    <row r="15" spans="1:12" ht="29.25" customHeight="1" x14ac:dyDescent="0.3">
      <c r="A15" s="1"/>
      <c r="B15" s="64"/>
      <c r="C15" s="183" t="s">
        <v>42</v>
      </c>
      <c r="D15" s="177"/>
      <c r="E15" s="152"/>
      <c r="F15" s="152"/>
      <c r="G15" s="152"/>
      <c r="H15" s="152"/>
      <c r="I15" s="9"/>
      <c r="J15" s="3"/>
      <c r="K15" s="150" t="str">
        <f t="shared" si="0"/>
        <v xml:space="preserve"> A  COMPLETER</v>
      </c>
      <c r="L15" s="1"/>
    </row>
    <row r="16" spans="1:12" ht="15" customHeight="1" x14ac:dyDescent="0.3">
      <c r="A16" s="1"/>
      <c r="B16" s="64"/>
      <c r="C16" s="180" t="s">
        <v>17</v>
      </c>
      <c r="D16" s="177"/>
      <c r="E16" s="152"/>
      <c r="F16" s="152"/>
      <c r="G16" s="152"/>
      <c r="H16" s="152"/>
      <c r="I16" s="9"/>
      <c r="J16" s="3"/>
      <c r="K16" s="150" t="str">
        <f t="shared" si="0"/>
        <v xml:space="preserve"> A  COMPLETER</v>
      </c>
      <c r="L16" s="1"/>
    </row>
    <row r="17" spans="1:12" ht="6" customHeight="1" x14ac:dyDescent="0.3">
      <c r="B17" s="6"/>
      <c r="C17" s="22"/>
      <c r="D17" s="23"/>
      <c r="E17" s="23"/>
      <c r="F17" s="23"/>
      <c r="G17" s="23"/>
      <c r="H17" s="23"/>
      <c r="I17" s="9"/>
      <c r="J17" s="3"/>
      <c r="K17" s="4"/>
    </row>
    <row r="18" spans="1:12" ht="16.5" customHeight="1" thickBot="1" x14ac:dyDescent="0.35">
      <c r="B18" s="6"/>
      <c r="C18" s="22"/>
      <c r="D18" s="205" t="s">
        <v>142</v>
      </c>
      <c r="E18" s="205"/>
      <c r="F18" s="205"/>
      <c r="G18" s="205"/>
      <c r="H18" s="205"/>
      <c r="I18" s="9"/>
      <c r="J18" s="3"/>
      <c r="K18" s="4"/>
    </row>
    <row r="19" spans="1:12" ht="24" thickBot="1" x14ac:dyDescent="0.3">
      <c r="A19" s="36"/>
      <c r="B19" s="37">
        <v>0.25</v>
      </c>
      <c r="C19" s="25" t="s">
        <v>43</v>
      </c>
      <c r="D19" s="38"/>
      <c r="E19" s="39"/>
      <c r="F19" s="40"/>
      <c r="G19" s="40"/>
      <c r="H19" s="41"/>
      <c r="I19" s="42"/>
      <c r="J19" s="3">
        <f>IF(E19="X",0,IF(F19="X",F20,IF(G19="X",G20,IF(H19="X",H20,0))))</f>
        <v>0</v>
      </c>
      <c r="K19" s="30" t="str">
        <f>IF(E19="X","",IF(F19="X","",IF(G19="X","",IF(H19="X",""," A  COMPLETER"))))</f>
        <v xml:space="preserve"> A  COMPLETER</v>
      </c>
      <c r="L19" s="36"/>
    </row>
    <row r="20" spans="1:12" ht="14.25" customHeight="1" x14ac:dyDescent="0.3">
      <c r="A20" s="31"/>
      <c r="B20" s="35"/>
      <c r="C20" s="43" t="s">
        <v>44</v>
      </c>
      <c r="D20" s="154" t="s">
        <v>133</v>
      </c>
      <c r="E20" s="163">
        <v>0</v>
      </c>
      <c r="F20" s="164">
        <f>H20/3</f>
        <v>1.6666666666666667</v>
      </c>
      <c r="G20" s="165">
        <f>H20*2/3</f>
        <v>3.3333333333333335</v>
      </c>
      <c r="H20" s="164">
        <v>5</v>
      </c>
      <c r="I20" s="9"/>
      <c r="J20" s="3"/>
      <c r="K20" s="4"/>
    </row>
    <row r="21" spans="1:12" ht="15.75" customHeight="1" x14ac:dyDescent="0.3">
      <c r="A21" s="23"/>
      <c r="B21" s="35"/>
      <c r="C21" s="180" t="s">
        <v>45</v>
      </c>
      <c r="D21" s="155"/>
      <c r="E21" s="156"/>
      <c r="F21" s="157"/>
      <c r="G21" s="162"/>
      <c r="H21" s="157"/>
      <c r="I21" s="9"/>
      <c r="J21" s="3"/>
      <c r="K21" s="150" t="str">
        <f t="shared" ref="K21:K24" si="1">IF(D21="X","",IF(E21="X","",IF(F21="X","",IF(G21="X","",IF(H21="X",""," A  COMPLETER")))))</f>
        <v xml:space="preserve"> A  COMPLETER</v>
      </c>
      <c r="L21" s="1"/>
    </row>
    <row r="22" spans="1:12" ht="15.75" customHeight="1" x14ac:dyDescent="0.3">
      <c r="A22" s="23"/>
      <c r="B22" s="35"/>
      <c r="C22" s="180" t="s">
        <v>46</v>
      </c>
      <c r="D22" s="155"/>
      <c r="E22" s="156"/>
      <c r="F22" s="157"/>
      <c r="G22" s="162"/>
      <c r="H22" s="157"/>
      <c r="I22" s="9"/>
      <c r="J22" s="3"/>
      <c r="K22" s="150" t="str">
        <f t="shared" si="1"/>
        <v xml:space="preserve"> A  COMPLETER</v>
      </c>
      <c r="L22" s="1"/>
    </row>
    <row r="23" spans="1:12" ht="15.75" customHeight="1" x14ac:dyDescent="0.3">
      <c r="A23" s="23"/>
      <c r="B23" s="35"/>
      <c r="C23" s="180" t="s">
        <v>47</v>
      </c>
      <c r="D23" s="155"/>
      <c r="E23" s="156"/>
      <c r="F23" s="157"/>
      <c r="G23" s="162"/>
      <c r="H23" s="157"/>
      <c r="I23" s="9"/>
      <c r="J23" s="3"/>
      <c r="K23" s="150" t="str">
        <f t="shared" si="1"/>
        <v xml:space="preserve"> A  COMPLETER</v>
      </c>
      <c r="L23" s="1"/>
    </row>
    <row r="24" spans="1:12" ht="15.75" customHeight="1" x14ac:dyDescent="0.3">
      <c r="A24" s="23"/>
      <c r="B24" s="35"/>
      <c r="C24" s="180" t="s">
        <v>17</v>
      </c>
      <c r="D24" s="155"/>
      <c r="E24" s="156"/>
      <c r="F24" s="157"/>
      <c r="G24" s="162"/>
      <c r="H24" s="157"/>
      <c r="I24" s="9"/>
      <c r="J24" s="3"/>
      <c r="K24" s="150" t="str">
        <f t="shared" si="1"/>
        <v xml:space="preserve"> A  COMPLETER</v>
      </c>
      <c r="L24" s="1"/>
    </row>
    <row r="25" spans="1:12" ht="6" customHeight="1" x14ac:dyDescent="0.3">
      <c r="B25" s="6"/>
      <c r="C25" s="45"/>
      <c r="D25" s="22"/>
      <c r="E25" s="22"/>
      <c r="F25" s="22"/>
      <c r="G25" s="22"/>
      <c r="H25" s="22"/>
      <c r="I25" s="9"/>
      <c r="J25" s="3"/>
      <c r="K25" s="4"/>
    </row>
    <row r="26" spans="1:12" ht="15.75" customHeight="1" thickBot="1" x14ac:dyDescent="0.35">
      <c r="B26" s="6"/>
      <c r="C26" s="45"/>
      <c r="D26" s="205" t="s">
        <v>142</v>
      </c>
      <c r="E26" s="205"/>
      <c r="F26" s="205"/>
      <c r="G26" s="205"/>
      <c r="H26" s="205"/>
      <c r="I26" s="9"/>
      <c r="J26" s="3"/>
      <c r="K26" s="4"/>
    </row>
    <row r="27" spans="1:12" ht="24" thickBot="1" x14ac:dyDescent="0.35">
      <c r="B27" s="24">
        <v>0.25</v>
      </c>
      <c r="C27" s="46" t="s">
        <v>48</v>
      </c>
      <c r="D27" s="26"/>
      <c r="E27" s="27"/>
      <c r="F27" s="28"/>
      <c r="G27" s="28"/>
      <c r="H27" s="29"/>
      <c r="I27" s="9"/>
      <c r="J27" s="3">
        <f>IF(E27="X",0,IF(F27="X",F28,IF(G27="X",G28,IF(H27="X",H28,0))))</f>
        <v>0</v>
      </c>
      <c r="K27" s="30" t="str">
        <f>IF(E27="X","",IF(F27="X","",IF(G27="X","",IF(H27="X",""," A  COMPLETER"))))</f>
        <v xml:space="preserve"> A  COMPLETER</v>
      </c>
    </row>
    <row r="28" spans="1:12" ht="12.75" customHeight="1" x14ac:dyDescent="0.3">
      <c r="A28" s="47"/>
      <c r="B28" s="32"/>
      <c r="C28" s="43" t="s">
        <v>44</v>
      </c>
      <c r="D28" s="154" t="s">
        <v>133</v>
      </c>
      <c r="E28" s="163">
        <v>0</v>
      </c>
      <c r="F28" s="164">
        <f>H28/3</f>
        <v>1.6666666666666667</v>
      </c>
      <c r="G28" s="164">
        <f>H28*2/3</f>
        <v>3.3333333333333335</v>
      </c>
      <c r="H28" s="164">
        <v>5</v>
      </c>
      <c r="I28" s="9"/>
      <c r="J28" s="3"/>
      <c r="K28" s="4"/>
    </row>
    <row r="29" spans="1:12" ht="28.5" customHeight="1" x14ac:dyDescent="0.3">
      <c r="A29" s="47"/>
      <c r="B29" s="35"/>
      <c r="C29" s="183" t="s">
        <v>49</v>
      </c>
      <c r="D29" s="155"/>
      <c r="E29" s="156"/>
      <c r="F29" s="157"/>
      <c r="G29" s="157"/>
      <c r="H29" s="157"/>
      <c r="I29" s="9"/>
      <c r="J29" s="3"/>
      <c r="K29" s="150" t="str">
        <f t="shared" ref="K29:K32" si="2">IF(D29="X","",IF(E29="X","",IF(F29="X","",IF(G29="X","",IF(H29="X",""," A  COMPLETER")))))</f>
        <v xml:space="preserve"> A  COMPLETER</v>
      </c>
    </row>
    <row r="30" spans="1:12" ht="28.5" customHeight="1" x14ac:dyDescent="0.3">
      <c r="A30" s="47"/>
      <c r="B30" s="35"/>
      <c r="C30" s="183" t="s">
        <v>50</v>
      </c>
      <c r="D30" s="155"/>
      <c r="E30" s="156"/>
      <c r="F30" s="157"/>
      <c r="G30" s="157"/>
      <c r="H30" s="157"/>
      <c r="I30" s="9"/>
      <c r="J30" s="3"/>
      <c r="K30" s="150" t="str">
        <f t="shared" si="2"/>
        <v xml:space="preserve"> A  COMPLETER</v>
      </c>
    </row>
    <row r="31" spans="1:12" ht="15.75" customHeight="1" x14ac:dyDescent="0.3">
      <c r="A31" s="47"/>
      <c r="B31" s="35"/>
      <c r="C31" s="180" t="s">
        <v>51</v>
      </c>
      <c r="D31" s="155"/>
      <c r="E31" s="156"/>
      <c r="F31" s="157"/>
      <c r="G31" s="157"/>
      <c r="H31" s="157"/>
      <c r="I31" s="9"/>
      <c r="J31" s="3"/>
      <c r="K31" s="150" t="str">
        <f t="shared" si="2"/>
        <v xml:space="preserve"> A  COMPLETER</v>
      </c>
    </row>
    <row r="32" spans="1:12" ht="15.75" customHeight="1" x14ac:dyDescent="0.3">
      <c r="A32" s="47"/>
      <c r="B32" s="35"/>
      <c r="C32" s="180" t="s">
        <v>17</v>
      </c>
      <c r="D32" s="155"/>
      <c r="E32" s="156"/>
      <c r="F32" s="157"/>
      <c r="G32" s="157"/>
      <c r="H32" s="157"/>
      <c r="I32" s="9"/>
      <c r="J32" s="3"/>
      <c r="K32" s="150" t="str">
        <f t="shared" si="2"/>
        <v xml:space="preserve"> A  COMPLETER</v>
      </c>
    </row>
    <row r="33" spans="1:12" ht="4.5" customHeight="1" x14ac:dyDescent="0.3">
      <c r="B33" s="64"/>
      <c r="C33" s="22"/>
      <c r="D33" s="23"/>
      <c r="E33" s="23"/>
      <c r="F33" s="23"/>
      <c r="G33" s="23"/>
      <c r="H33" s="23"/>
      <c r="I33" s="9"/>
      <c r="J33" s="3"/>
      <c r="K33" s="4"/>
    </row>
    <row r="34" spans="1:12" ht="16.5" customHeight="1" thickBot="1" x14ac:dyDescent="0.35">
      <c r="B34" s="64"/>
      <c r="C34" s="22"/>
      <c r="D34" s="205" t="s">
        <v>142</v>
      </c>
      <c r="E34" s="205"/>
      <c r="F34" s="205"/>
      <c r="G34" s="205"/>
      <c r="H34" s="205"/>
      <c r="I34" s="9"/>
      <c r="J34" s="3"/>
      <c r="K34" s="4"/>
    </row>
    <row r="35" spans="1:12" ht="24" thickBot="1" x14ac:dyDescent="0.35">
      <c r="B35" s="24">
        <v>0.25</v>
      </c>
      <c r="C35" s="25" t="s">
        <v>52</v>
      </c>
      <c r="D35" s="26"/>
      <c r="E35" s="27"/>
      <c r="F35" s="28"/>
      <c r="G35" s="28"/>
      <c r="H35" s="29"/>
      <c r="I35" s="9"/>
      <c r="J35" s="3">
        <f>IF(E35="X",0,IF(F35="X",F36,IF(G35="X",G36,IF(H35="X",H36,0))))</f>
        <v>0</v>
      </c>
      <c r="K35" s="30" t="str">
        <f>IF(E35="X","",IF(F35="X","",IF(G35="X","",IF(H35="X",""," A  COMPLETER"))))</f>
        <v xml:space="preserve"> A  COMPLETER</v>
      </c>
    </row>
    <row r="36" spans="1:12" ht="14.25" customHeight="1" x14ac:dyDescent="0.3">
      <c r="A36" s="31"/>
      <c r="B36" s="35"/>
      <c r="C36" s="43" t="s">
        <v>44</v>
      </c>
      <c r="D36" s="154" t="s">
        <v>133</v>
      </c>
      <c r="E36" s="163">
        <v>0</v>
      </c>
      <c r="F36" s="164">
        <f>H36/3</f>
        <v>1.6666666666666667</v>
      </c>
      <c r="G36" s="164">
        <f>H36*2/3</f>
        <v>3.3333333333333335</v>
      </c>
      <c r="H36" s="164">
        <v>5</v>
      </c>
      <c r="I36" s="9"/>
      <c r="J36" s="3"/>
      <c r="K36" s="4"/>
    </row>
    <row r="37" spans="1:12" ht="29.25" customHeight="1" x14ac:dyDescent="0.3">
      <c r="A37" s="31"/>
      <c r="B37" s="35"/>
      <c r="C37" s="182" t="s">
        <v>24</v>
      </c>
      <c r="D37" s="155"/>
      <c r="E37" s="155"/>
      <c r="F37" s="157"/>
      <c r="G37" s="157"/>
      <c r="H37" s="157"/>
      <c r="I37" s="9"/>
      <c r="J37" s="3"/>
      <c r="K37" s="150" t="str">
        <f t="shared" ref="K37:K44" si="3">IF(D37="X","",IF(E37="X","",IF(F37="X","",IF(G37="X","",IF(H37="X",""," A  COMPLETER")))))</f>
        <v xml:space="preserve"> A  COMPLETER</v>
      </c>
    </row>
    <row r="38" spans="1:12" ht="15" customHeight="1" x14ac:dyDescent="0.3">
      <c r="A38" s="31"/>
      <c r="B38" s="35"/>
      <c r="C38" s="181" t="s">
        <v>25</v>
      </c>
      <c r="D38" s="155"/>
      <c r="E38" s="155"/>
      <c r="F38" s="157"/>
      <c r="G38" s="157"/>
      <c r="H38" s="157"/>
      <c r="I38" s="9"/>
      <c r="J38" s="3"/>
      <c r="K38" s="150" t="str">
        <f t="shared" si="3"/>
        <v xml:space="preserve"> A  COMPLETER</v>
      </c>
    </row>
    <row r="39" spans="1:12" ht="15" customHeight="1" x14ac:dyDescent="0.3">
      <c r="A39" s="31"/>
      <c r="B39" s="35"/>
      <c r="C39" s="181" t="s">
        <v>53</v>
      </c>
      <c r="D39" s="155"/>
      <c r="E39" s="155"/>
      <c r="F39" s="157"/>
      <c r="G39" s="157"/>
      <c r="H39" s="157"/>
      <c r="I39" s="9"/>
      <c r="J39" s="3"/>
      <c r="K39" s="150" t="str">
        <f t="shared" si="3"/>
        <v xml:space="preserve"> A  COMPLETER</v>
      </c>
    </row>
    <row r="40" spans="1:12" ht="15" customHeight="1" x14ac:dyDescent="0.3">
      <c r="A40" s="31"/>
      <c r="B40" s="35"/>
      <c r="C40" s="181" t="s">
        <v>54</v>
      </c>
      <c r="D40" s="155"/>
      <c r="E40" s="155"/>
      <c r="F40" s="157"/>
      <c r="G40" s="157"/>
      <c r="H40" s="157"/>
      <c r="I40" s="9"/>
      <c r="J40" s="3"/>
      <c r="K40" s="150" t="str">
        <f t="shared" si="3"/>
        <v xml:space="preserve"> A  COMPLETER</v>
      </c>
    </row>
    <row r="41" spans="1:12" ht="15" customHeight="1" x14ac:dyDescent="0.3">
      <c r="A41" s="31"/>
      <c r="B41" s="35"/>
      <c r="C41" s="181" t="s">
        <v>55</v>
      </c>
      <c r="D41" s="155" t="s">
        <v>134</v>
      </c>
      <c r="E41" s="155"/>
      <c r="F41" s="157"/>
      <c r="G41" s="157"/>
      <c r="H41" s="157"/>
      <c r="I41" s="9"/>
      <c r="J41" s="3"/>
      <c r="K41" s="150" t="str">
        <f t="shared" si="3"/>
        <v xml:space="preserve"> A  COMPLETER</v>
      </c>
    </row>
    <row r="42" spans="1:12" ht="15" customHeight="1" x14ac:dyDescent="0.3">
      <c r="A42" s="31"/>
      <c r="B42" s="35"/>
      <c r="C42" s="181" t="s">
        <v>56</v>
      </c>
      <c r="D42" s="155"/>
      <c r="E42" s="155"/>
      <c r="F42" s="157"/>
      <c r="G42" s="157"/>
      <c r="H42" s="157"/>
      <c r="I42" s="9"/>
      <c r="J42" s="3"/>
      <c r="K42" s="150" t="str">
        <f t="shared" si="3"/>
        <v xml:space="preserve"> A  COMPLETER</v>
      </c>
    </row>
    <row r="43" spans="1:12" ht="15" customHeight="1" x14ac:dyDescent="0.3">
      <c r="A43" s="31"/>
      <c r="B43" s="35"/>
      <c r="C43" s="181" t="s">
        <v>57</v>
      </c>
      <c r="D43" s="155"/>
      <c r="E43" s="156"/>
      <c r="F43" s="157"/>
      <c r="G43" s="157"/>
      <c r="H43" s="157"/>
      <c r="I43" s="9"/>
      <c r="J43" s="3"/>
      <c r="K43" s="150" t="str">
        <f t="shared" si="3"/>
        <v xml:space="preserve"> A  COMPLETER</v>
      </c>
    </row>
    <row r="44" spans="1:12" ht="15" customHeight="1" x14ac:dyDescent="0.3">
      <c r="A44" s="31"/>
      <c r="B44" s="35"/>
      <c r="C44" s="181" t="s">
        <v>58</v>
      </c>
      <c r="D44" s="155"/>
      <c r="E44" s="156"/>
      <c r="F44" s="157"/>
      <c r="G44" s="157"/>
      <c r="H44" s="157"/>
      <c r="I44" s="9"/>
      <c r="J44" s="3"/>
      <c r="K44" s="150" t="str">
        <f t="shared" si="3"/>
        <v xml:space="preserve"> A  COMPLETER</v>
      </c>
    </row>
    <row r="45" spans="1:12" ht="3.75" customHeight="1" x14ac:dyDescent="0.3">
      <c r="A45" s="31"/>
      <c r="B45" s="35"/>
      <c r="C45" s="48"/>
      <c r="D45" s="48"/>
      <c r="E45" s="34"/>
      <c r="F45" s="44"/>
      <c r="G45" s="44"/>
      <c r="H45" s="44"/>
      <c r="I45" s="9"/>
      <c r="J45" s="3"/>
      <c r="K45" s="4"/>
    </row>
    <row r="46" spans="1:12" ht="5.25" customHeight="1" thickBot="1" x14ac:dyDescent="0.35">
      <c r="B46" s="6"/>
      <c r="C46" s="45"/>
      <c r="D46" s="23"/>
      <c r="E46" s="23"/>
      <c r="F46" s="23"/>
      <c r="G46" s="23"/>
      <c r="H46" s="23"/>
      <c r="I46" s="9"/>
      <c r="J46" s="3"/>
      <c r="K46" s="4"/>
    </row>
    <row r="47" spans="1:12" ht="33.75" thickBot="1" x14ac:dyDescent="0.3">
      <c r="A47" s="49"/>
      <c r="B47" s="35"/>
      <c r="C47" s="50" t="s">
        <v>29</v>
      </c>
      <c r="D47" s="51"/>
      <c r="E47" s="52" t="s">
        <v>30</v>
      </c>
      <c r="F47" s="146" t="s">
        <v>31</v>
      </c>
      <c r="G47" s="53" t="s">
        <v>32</v>
      </c>
      <c r="H47" s="147">
        <f>J10+J19+J27+J35</f>
        <v>0</v>
      </c>
      <c r="I47" s="54"/>
      <c r="J47" s="3"/>
      <c r="K47" s="4"/>
      <c r="L47" s="49"/>
    </row>
    <row r="48" spans="1:12" ht="4.5" customHeight="1" x14ac:dyDescent="0.3">
      <c r="B48" s="6"/>
      <c r="C48" s="22"/>
      <c r="D48" s="23"/>
      <c r="E48" s="23"/>
      <c r="F48" s="23"/>
      <c r="G48" s="23"/>
      <c r="H48" s="23"/>
      <c r="I48" s="9"/>
      <c r="J48" s="3"/>
      <c r="K48" s="4"/>
    </row>
    <row r="49" spans="1:12" ht="9.75" customHeight="1" x14ac:dyDescent="0.25">
      <c r="A49" s="55"/>
      <c r="B49" s="56"/>
      <c r="C49" s="57"/>
      <c r="D49" s="57"/>
      <c r="E49" s="57"/>
      <c r="F49" s="57"/>
      <c r="G49" s="57"/>
      <c r="H49" s="57"/>
      <c r="I49" s="58"/>
      <c r="J49" s="3"/>
      <c r="K49" s="4"/>
      <c r="L49" s="55"/>
    </row>
    <row r="50" spans="1:12" ht="23.25" x14ac:dyDescent="0.3">
      <c r="B50" s="6"/>
      <c r="C50" s="218" t="s">
        <v>152</v>
      </c>
      <c r="D50" s="219"/>
      <c r="E50" s="219"/>
      <c r="F50" s="219"/>
      <c r="G50" s="219"/>
      <c r="H50" s="220"/>
      <c r="I50" s="9"/>
      <c r="J50" s="3"/>
      <c r="K50" s="4"/>
    </row>
    <row r="51" spans="1:12" ht="23.25" x14ac:dyDescent="0.3">
      <c r="B51" s="6"/>
      <c r="C51" s="212" t="s">
        <v>33</v>
      </c>
      <c r="D51" s="213"/>
      <c r="E51" s="213"/>
      <c r="F51" s="213"/>
      <c r="G51" s="213"/>
      <c r="H51" s="214"/>
      <c r="I51" s="9"/>
      <c r="J51" s="3"/>
      <c r="K51" s="4"/>
    </row>
    <row r="52" spans="1:12" ht="23.25" x14ac:dyDescent="0.3">
      <c r="B52" s="6"/>
      <c r="C52" s="212"/>
      <c r="D52" s="213"/>
      <c r="E52" s="213"/>
      <c r="F52" s="213"/>
      <c r="G52" s="213"/>
      <c r="H52" s="214"/>
      <c r="I52" s="9"/>
      <c r="J52" s="3"/>
      <c r="K52" s="4"/>
    </row>
    <row r="53" spans="1:12" ht="23.25" x14ac:dyDescent="0.3">
      <c r="B53" s="6"/>
      <c r="C53" s="212"/>
      <c r="D53" s="213"/>
      <c r="E53" s="213"/>
      <c r="F53" s="213"/>
      <c r="G53" s="213"/>
      <c r="H53" s="214"/>
      <c r="I53" s="9"/>
      <c r="J53" s="3"/>
      <c r="K53" s="4"/>
    </row>
    <row r="54" spans="1:12" ht="23.25" x14ac:dyDescent="0.3">
      <c r="B54" s="6"/>
      <c r="C54" s="212"/>
      <c r="D54" s="213"/>
      <c r="E54" s="213"/>
      <c r="F54" s="213"/>
      <c r="G54" s="213"/>
      <c r="H54" s="214"/>
      <c r="I54" s="9"/>
      <c r="J54" s="3"/>
      <c r="K54" s="4"/>
    </row>
    <row r="55" spans="1:12" ht="23.25" x14ac:dyDescent="0.3">
      <c r="B55" s="6"/>
      <c r="C55" s="194" t="s">
        <v>34</v>
      </c>
      <c r="D55" s="195" t="s">
        <v>151</v>
      </c>
      <c r="E55" s="223"/>
      <c r="F55" s="223"/>
      <c r="G55" s="223"/>
      <c r="H55" s="224"/>
      <c r="I55" s="9"/>
      <c r="J55" s="3"/>
      <c r="K55" s="4"/>
    </row>
    <row r="56" spans="1:12" ht="27" customHeight="1" x14ac:dyDescent="0.3">
      <c r="B56" s="6"/>
      <c r="C56" s="212" t="s">
        <v>35</v>
      </c>
      <c r="D56" s="213"/>
      <c r="E56" s="213"/>
      <c r="F56" s="213"/>
      <c r="G56" s="213"/>
      <c r="H56" s="214"/>
      <c r="I56" s="9"/>
      <c r="J56" s="3"/>
      <c r="K56" s="4"/>
    </row>
    <row r="57" spans="1:12" ht="23.25" x14ac:dyDescent="0.3">
      <c r="B57" s="6"/>
      <c r="C57" s="215"/>
      <c r="D57" s="216"/>
      <c r="E57" s="216"/>
      <c r="F57" s="216"/>
      <c r="G57" s="216"/>
      <c r="H57" s="217"/>
      <c r="I57" s="9"/>
      <c r="J57" s="3"/>
      <c r="K57" s="4"/>
    </row>
    <row r="58" spans="1:12" ht="5.25" customHeight="1" thickBot="1" x14ac:dyDescent="0.35">
      <c r="B58" s="59"/>
      <c r="C58" s="60"/>
      <c r="D58" s="61"/>
      <c r="E58" s="61"/>
      <c r="F58" s="61"/>
      <c r="G58" s="61"/>
      <c r="H58" s="61"/>
      <c r="I58" s="62"/>
      <c r="J58" s="3"/>
      <c r="K58" s="4"/>
    </row>
    <row r="59" spans="1:12" ht="23.25" x14ac:dyDescent="0.3">
      <c r="B59" s="1"/>
      <c r="C59" s="2"/>
      <c r="D59" s="1"/>
      <c r="E59" s="1"/>
      <c r="F59" s="1"/>
      <c r="G59" s="1"/>
      <c r="H59" s="1"/>
      <c r="I59" s="1"/>
      <c r="J59" s="3"/>
      <c r="K59" s="4"/>
    </row>
    <row r="60" spans="1:12" ht="23.25" x14ac:dyDescent="0.3">
      <c r="B60" s="1"/>
      <c r="C60" s="2"/>
      <c r="D60" s="1"/>
      <c r="E60" s="1"/>
      <c r="F60" s="1"/>
      <c r="G60" s="1"/>
      <c r="H60" s="1"/>
      <c r="I60" s="1"/>
      <c r="J60" s="3"/>
      <c r="K60" s="4"/>
    </row>
    <row r="61" spans="1:12" ht="23.25" x14ac:dyDescent="0.3">
      <c r="B61" s="1"/>
      <c r="C61" s="2"/>
      <c r="D61" s="1"/>
      <c r="E61" s="1"/>
      <c r="F61" s="1"/>
      <c r="G61" s="1"/>
      <c r="H61" s="1"/>
      <c r="I61" s="1"/>
      <c r="J61" s="3"/>
      <c r="K61" s="4"/>
    </row>
  </sheetData>
  <mergeCells count="15">
    <mergeCell ref="C56:H57"/>
    <mergeCell ref="C6:C8"/>
    <mergeCell ref="C50:H50"/>
    <mergeCell ref="C51:H54"/>
    <mergeCell ref="E55:H55"/>
    <mergeCell ref="B2:C2"/>
    <mergeCell ref="E2:I2"/>
    <mergeCell ref="E3:H3"/>
    <mergeCell ref="E4:F4"/>
    <mergeCell ref="G4:H4"/>
    <mergeCell ref="E5:F5"/>
    <mergeCell ref="D9:H9"/>
    <mergeCell ref="D18:H18"/>
    <mergeCell ref="D26:H26"/>
    <mergeCell ref="D34:H34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9" zoomScale="110" zoomScaleNormal="110" workbookViewId="0">
      <selection activeCell="D29" sqref="D29:D33"/>
    </sheetView>
  </sheetViews>
  <sheetFormatPr baseColWidth="10" defaultRowHeight="15" x14ac:dyDescent="0.25"/>
  <cols>
    <col min="1" max="1" width="1" customWidth="1"/>
    <col min="2" max="2" width="4.7109375" customWidth="1"/>
    <col min="3" max="3" width="62.7109375" customWidth="1"/>
    <col min="4" max="4" width="6.7109375" customWidth="1"/>
    <col min="5" max="8" width="11.7109375" customWidth="1"/>
    <col min="9" max="9" width="0.85546875" customWidth="1"/>
    <col min="10" max="10" width="3.140625" customWidth="1"/>
    <col min="11" max="11" width="23.140625" customWidth="1"/>
  </cols>
  <sheetData>
    <row r="1" spans="1:11" ht="4.5" customHeight="1" thickBot="1" x14ac:dyDescent="0.35">
      <c r="B1" s="1"/>
      <c r="C1" s="2"/>
      <c r="D1" s="1"/>
      <c r="E1" s="1"/>
      <c r="F1" s="1"/>
      <c r="G1" s="1"/>
      <c r="H1" s="1"/>
      <c r="I1" s="1"/>
      <c r="J1" s="3"/>
      <c r="K1" s="4"/>
    </row>
    <row r="2" spans="1:11" ht="26.25" thickBot="1" x14ac:dyDescent="0.3">
      <c r="B2" s="206" t="str">
        <f>'données Admin'!D2</f>
        <v>BP électricien(ne)</v>
      </c>
      <c r="C2" s="207"/>
      <c r="D2" s="5"/>
      <c r="E2" s="208" t="s">
        <v>0</v>
      </c>
      <c r="F2" s="208"/>
      <c r="G2" s="208"/>
      <c r="H2" s="208"/>
      <c r="I2" s="209"/>
      <c r="J2" s="3"/>
      <c r="K2" s="4"/>
    </row>
    <row r="3" spans="1:11" ht="23.25" x14ac:dyDescent="0.3">
      <c r="B3" s="6"/>
      <c r="C3" s="7" t="s">
        <v>135</v>
      </c>
      <c r="D3" s="8"/>
      <c r="E3" s="227" t="s">
        <v>154</v>
      </c>
      <c r="F3" s="227"/>
      <c r="G3" s="227"/>
      <c r="H3" s="227"/>
      <c r="I3" s="9"/>
      <c r="J3" s="3"/>
      <c r="K3" s="4"/>
    </row>
    <row r="4" spans="1:11" ht="19.5" customHeight="1" x14ac:dyDescent="0.3">
      <c r="B4" s="6"/>
      <c r="C4" s="10" t="s">
        <v>1</v>
      </c>
      <c r="D4" s="11"/>
      <c r="E4" s="202" t="str">
        <f>'données Admin'!C12</f>
        <v>Prénom 1</v>
      </c>
      <c r="F4" s="202"/>
      <c r="G4" s="202" t="str">
        <f>'données Admin'!C14</f>
        <v>Nom 1</v>
      </c>
      <c r="H4" s="202"/>
      <c r="I4" s="9"/>
      <c r="J4" s="3"/>
      <c r="K4" s="4"/>
    </row>
    <row r="5" spans="1:11" ht="19.5" customHeight="1" x14ac:dyDescent="0.3">
      <c r="B5" s="6"/>
      <c r="C5" s="10" t="s">
        <v>2</v>
      </c>
      <c r="D5" s="11"/>
      <c r="E5" s="228" t="str">
        <f>'données Admin'!C18</f>
        <v>A2019 0000 0000</v>
      </c>
      <c r="F5" s="228"/>
      <c r="G5" s="12"/>
      <c r="H5" s="12"/>
      <c r="I5" s="9"/>
      <c r="J5" s="3"/>
      <c r="K5" s="4"/>
    </row>
    <row r="6" spans="1:11" ht="12.75" customHeight="1" x14ac:dyDescent="0.3">
      <c r="B6" s="6"/>
      <c r="C6" s="199" t="s">
        <v>3</v>
      </c>
      <c r="D6" s="13"/>
      <c r="E6" s="14" t="s">
        <v>4</v>
      </c>
      <c r="F6" s="15" t="s">
        <v>5</v>
      </c>
      <c r="G6" s="15" t="s">
        <v>6</v>
      </c>
      <c r="H6" s="15" t="s">
        <v>7</v>
      </c>
      <c r="I6" s="9"/>
      <c r="J6" s="3"/>
      <c r="K6" s="4"/>
    </row>
    <row r="7" spans="1:11" ht="39.75" customHeight="1" x14ac:dyDescent="0.3">
      <c r="B7" s="6"/>
      <c r="C7" s="200"/>
      <c r="D7" s="16"/>
      <c r="E7" s="17" t="str">
        <f>'[1]Description des 4 Niveaux'!D8</f>
        <v>Compétence non acquise</v>
      </c>
      <c r="F7" s="18" t="str">
        <f>'[1]Description des 4 Niveaux'!D11</f>
        <v>Compétence en cours d'acquisition non stabilisée</v>
      </c>
      <c r="G7" s="18" t="str">
        <f>'[1]Description des 4 Niveaux'!D14</f>
        <v>Compétence partiellement aquise</v>
      </c>
      <c r="H7" s="18" t="str">
        <f>'[1]Description des 4 Niveaux'!D17</f>
        <v>Compétence totalement acquise et transférable</v>
      </c>
      <c r="I7" s="9"/>
      <c r="J7" s="3"/>
      <c r="K7" s="4"/>
    </row>
    <row r="8" spans="1:11" ht="14.25" customHeight="1" x14ac:dyDescent="0.3">
      <c r="B8" s="6"/>
      <c r="C8" s="201"/>
      <c r="D8" s="19"/>
      <c r="E8" s="20">
        <v>0</v>
      </c>
      <c r="F8" s="21" t="s">
        <v>8</v>
      </c>
      <c r="G8" s="21" t="s">
        <v>9</v>
      </c>
      <c r="H8" s="21" t="s">
        <v>10</v>
      </c>
      <c r="I8" s="9"/>
      <c r="J8" s="3"/>
      <c r="K8" s="4"/>
    </row>
    <row r="9" spans="1:11" ht="15.75" customHeight="1" thickBot="1" x14ac:dyDescent="0.35">
      <c r="B9" s="6"/>
      <c r="C9" s="22"/>
      <c r="D9" s="204" t="s">
        <v>142</v>
      </c>
      <c r="E9" s="204"/>
      <c r="F9" s="204"/>
      <c r="G9" s="204"/>
      <c r="H9" s="204"/>
      <c r="I9" s="9"/>
      <c r="J9" s="3"/>
      <c r="K9" s="4"/>
    </row>
    <row r="10" spans="1:11" ht="24" thickBot="1" x14ac:dyDescent="0.35">
      <c r="B10" s="24">
        <v>0.4</v>
      </c>
      <c r="C10" s="25" t="s">
        <v>11</v>
      </c>
      <c r="D10" s="26"/>
      <c r="E10" s="27"/>
      <c r="F10" s="28"/>
      <c r="G10" s="27"/>
      <c r="H10" s="29"/>
      <c r="I10" s="9"/>
      <c r="J10" s="3">
        <f>IF(E10="X",0,IF(F10="X",F11,IF(G10="X",G11,IF(H10="X",H11,0))))</f>
        <v>0</v>
      </c>
      <c r="K10" s="30" t="str">
        <f>IF(E10="X","",IF(F10="X","",IF(G10="X","",IF(H10="X",""," A  COMPLETER"))))</f>
        <v xml:space="preserve"> A  COMPLETER</v>
      </c>
    </row>
    <row r="11" spans="1:11" ht="15" customHeight="1" x14ac:dyDescent="0.3">
      <c r="A11" s="31"/>
      <c r="B11" s="32"/>
      <c r="C11" s="33" t="s">
        <v>12</v>
      </c>
      <c r="D11" s="154" t="s">
        <v>133</v>
      </c>
      <c r="E11" s="163">
        <v>0</v>
      </c>
      <c r="F11" s="165">
        <f>H11/3</f>
        <v>2.6666666666666665</v>
      </c>
      <c r="G11" s="165">
        <f>H11*2/3</f>
        <v>5.333333333333333</v>
      </c>
      <c r="H11" s="165">
        <v>8</v>
      </c>
      <c r="I11" s="9"/>
      <c r="J11" s="3"/>
      <c r="K11" s="4"/>
    </row>
    <row r="12" spans="1:11" ht="15" customHeight="1" x14ac:dyDescent="0.3">
      <c r="A12" s="31"/>
      <c r="B12" s="35"/>
      <c r="C12" s="180" t="s">
        <v>13</v>
      </c>
      <c r="D12" s="155"/>
      <c r="E12" s="156"/>
      <c r="F12" s="162"/>
      <c r="G12" s="162"/>
      <c r="H12" s="162"/>
      <c r="I12" s="9"/>
      <c r="J12" s="3"/>
      <c r="K12" s="150" t="str">
        <f t="shared" ref="K12:K16" si="0">IF(D12="X","",IF(E12="X","",IF(F12="X","",IF(G12="X","",IF(H12="X",""," A  COMPLETER")))))</f>
        <v xml:space="preserve"> A  COMPLETER</v>
      </c>
    </row>
    <row r="13" spans="1:11" ht="15" customHeight="1" x14ac:dyDescent="0.3">
      <c r="A13" s="31"/>
      <c r="B13" s="35"/>
      <c r="C13" s="180" t="s">
        <v>14</v>
      </c>
      <c r="D13" s="155"/>
      <c r="E13" s="156"/>
      <c r="F13" s="162"/>
      <c r="G13" s="162"/>
      <c r="H13" s="162"/>
      <c r="I13" s="9"/>
      <c r="J13" s="3"/>
      <c r="K13" s="150" t="str">
        <f t="shared" si="0"/>
        <v xml:space="preserve"> A  COMPLETER</v>
      </c>
    </row>
    <row r="14" spans="1:11" ht="15" customHeight="1" x14ac:dyDescent="0.3">
      <c r="A14" s="31"/>
      <c r="B14" s="35"/>
      <c r="C14" s="180" t="s">
        <v>15</v>
      </c>
      <c r="D14" s="155"/>
      <c r="E14" s="156"/>
      <c r="F14" s="162"/>
      <c r="G14" s="162"/>
      <c r="H14" s="162"/>
      <c r="I14" s="9"/>
      <c r="J14" s="3"/>
      <c r="K14" s="150" t="str">
        <f t="shared" si="0"/>
        <v xml:space="preserve"> A  COMPLETER</v>
      </c>
    </row>
    <row r="15" spans="1:11" ht="15" customHeight="1" x14ac:dyDescent="0.3">
      <c r="A15" s="31"/>
      <c r="B15" s="35"/>
      <c r="C15" s="180" t="s">
        <v>16</v>
      </c>
      <c r="D15" s="155"/>
      <c r="E15" s="156"/>
      <c r="F15" s="162"/>
      <c r="G15" s="162"/>
      <c r="H15" s="162"/>
      <c r="I15" s="9"/>
      <c r="J15" s="3"/>
      <c r="K15" s="150" t="str">
        <f t="shared" si="0"/>
        <v xml:space="preserve"> A  COMPLETER</v>
      </c>
    </row>
    <row r="16" spans="1:11" ht="15" customHeight="1" x14ac:dyDescent="0.3">
      <c r="A16" s="31"/>
      <c r="B16" s="35"/>
      <c r="C16" s="180" t="s">
        <v>17</v>
      </c>
      <c r="D16" s="155"/>
      <c r="E16" s="156"/>
      <c r="F16" s="162"/>
      <c r="G16" s="162"/>
      <c r="H16" s="162"/>
      <c r="I16" s="9"/>
      <c r="J16" s="3"/>
      <c r="K16" s="150" t="str">
        <f t="shared" si="0"/>
        <v xml:space="preserve"> A  COMPLETER</v>
      </c>
    </row>
    <row r="17" spans="1:11" ht="9" customHeight="1" x14ac:dyDescent="0.3">
      <c r="B17" s="6"/>
      <c r="C17" s="22"/>
      <c r="D17" s="23"/>
      <c r="E17" s="23"/>
      <c r="F17" s="23"/>
      <c r="G17" s="23"/>
      <c r="H17" s="23"/>
      <c r="I17" s="9"/>
      <c r="J17" s="3"/>
      <c r="K17" s="4"/>
    </row>
    <row r="18" spans="1:11" ht="15" customHeight="1" thickBot="1" x14ac:dyDescent="0.35">
      <c r="B18" s="6"/>
      <c r="C18" s="22"/>
      <c r="D18" s="205" t="s">
        <v>142</v>
      </c>
      <c r="E18" s="205"/>
      <c r="F18" s="205"/>
      <c r="G18" s="205"/>
      <c r="H18" s="205"/>
      <c r="I18" s="9"/>
      <c r="J18" s="3"/>
      <c r="K18" s="4"/>
    </row>
    <row r="19" spans="1:11" ht="24" thickBot="1" x14ac:dyDescent="0.3">
      <c r="A19" s="36"/>
      <c r="B19" s="37">
        <v>0.3</v>
      </c>
      <c r="C19" s="25" t="s">
        <v>18</v>
      </c>
      <c r="D19" s="38"/>
      <c r="E19" s="39"/>
      <c r="F19" s="40"/>
      <c r="G19" s="40"/>
      <c r="H19" s="41"/>
      <c r="I19" s="42"/>
      <c r="J19" s="3">
        <f>IF(E19="X",0,IF(F19="X",F20,IF(G19="X",G20,IF(H19="X",H20,0))))</f>
        <v>0</v>
      </c>
      <c r="K19" s="30" t="str">
        <f>IF(E19="X","",IF(F19="X","",IF(G19="X","",IF(H19="X",""," A  COMPLETER"))))</f>
        <v xml:space="preserve"> A  COMPLETER</v>
      </c>
    </row>
    <row r="20" spans="1:11" ht="15" customHeight="1" x14ac:dyDescent="0.3">
      <c r="A20" s="31"/>
      <c r="B20" s="35"/>
      <c r="C20" s="43" t="s">
        <v>19</v>
      </c>
      <c r="D20" s="154" t="s">
        <v>133</v>
      </c>
      <c r="E20" s="163">
        <v>0</v>
      </c>
      <c r="F20" s="164">
        <f>H20/3</f>
        <v>2</v>
      </c>
      <c r="G20" s="165">
        <f>H20*2/3</f>
        <v>4</v>
      </c>
      <c r="H20" s="164">
        <v>6</v>
      </c>
      <c r="I20" s="9"/>
      <c r="J20" s="3"/>
      <c r="K20" s="4"/>
    </row>
    <row r="21" spans="1:11" ht="15" customHeight="1" x14ac:dyDescent="0.3">
      <c r="A21" s="31"/>
      <c r="B21" s="35"/>
      <c r="C21" s="180" t="s">
        <v>20</v>
      </c>
      <c r="D21" s="155"/>
      <c r="E21" s="156"/>
      <c r="F21" s="157"/>
      <c r="G21" s="162"/>
      <c r="H21" s="157"/>
      <c r="I21" s="9"/>
      <c r="J21" s="3"/>
      <c r="K21" s="150" t="str">
        <f t="shared" ref="K21:K24" si="1">IF(D21="X","",IF(E21="X","",IF(F21="X","",IF(G21="X","",IF(H21="X",""," A  COMPLETER")))))</f>
        <v xml:space="preserve"> A  COMPLETER</v>
      </c>
    </row>
    <row r="22" spans="1:11" ht="15" customHeight="1" x14ac:dyDescent="0.3">
      <c r="A22" s="31"/>
      <c r="B22" s="35"/>
      <c r="C22" s="180" t="s">
        <v>21</v>
      </c>
      <c r="D22" s="155"/>
      <c r="E22" s="156"/>
      <c r="F22" s="157"/>
      <c r="G22" s="162"/>
      <c r="H22" s="157"/>
      <c r="I22" s="9"/>
      <c r="J22" s="3"/>
      <c r="K22" s="150" t="str">
        <f t="shared" si="1"/>
        <v xml:space="preserve"> A  COMPLETER</v>
      </c>
    </row>
    <row r="23" spans="1:11" ht="15" customHeight="1" x14ac:dyDescent="0.3">
      <c r="A23" s="31"/>
      <c r="B23" s="35"/>
      <c r="C23" s="180" t="s">
        <v>22</v>
      </c>
      <c r="D23" s="155"/>
      <c r="E23" s="156"/>
      <c r="F23" s="157"/>
      <c r="G23" s="162"/>
      <c r="H23" s="157"/>
      <c r="I23" s="9"/>
      <c r="J23" s="3"/>
      <c r="K23" s="150" t="str">
        <f t="shared" si="1"/>
        <v xml:space="preserve"> A  COMPLETER</v>
      </c>
    </row>
    <row r="24" spans="1:11" ht="15" customHeight="1" x14ac:dyDescent="0.3">
      <c r="A24" s="31"/>
      <c r="B24" s="35"/>
      <c r="C24" s="180" t="s">
        <v>17</v>
      </c>
      <c r="D24" s="155"/>
      <c r="E24" s="156"/>
      <c r="F24" s="157"/>
      <c r="G24" s="162"/>
      <c r="H24" s="157"/>
      <c r="I24" s="9"/>
      <c r="J24" s="3"/>
      <c r="K24" s="150" t="str">
        <f t="shared" si="1"/>
        <v xml:space="preserve"> A  COMPLETER</v>
      </c>
    </row>
    <row r="25" spans="1:11" ht="6.75" customHeight="1" x14ac:dyDescent="0.3">
      <c r="B25" s="6"/>
      <c r="C25" s="45"/>
      <c r="D25" s="22"/>
      <c r="E25" s="22"/>
      <c r="F25" s="22"/>
      <c r="G25" s="22"/>
      <c r="H25" s="22"/>
      <c r="I25" s="9"/>
      <c r="J25" s="3"/>
      <c r="K25" s="4"/>
    </row>
    <row r="26" spans="1:11" ht="14.25" customHeight="1" thickBot="1" x14ac:dyDescent="0.35">
      <c r="B26" s="6"/>
      <c r="C26" s="45"/>
      <c r="D26" s="205" t="s">
        <v>142</v>
      </c>
      <c r="E26" s="205"/>
      <c r="F26" s="205"/>
      <c r="G26" s="205"/>
      <c r="H26" s="205"/>
      <c r="I26" s="9"/>
      <c r="J26" s="3"/>
      <c r="K26" s="4"/>
    </row>
    <row r="27" spans="1:11" ht="24" thickBot="1" x14ac:dyDescent="0.35">
      <c r="B27" s="24">
        <v>0.3</v>
      </c>
      <c r="C27" s="46" t="s">
        <v>23</v>
      </c>
      <c r="D27" s="26"/>
      <c r="E27" s="27"/>
      <c r="F27" s="28"/>
      <c r="G27" s="28"/>
      <c r="H27" s="29"/>
      <c r="I27" s="9"/>
      <c r="J27" s="3">
        <f>IF(E27="X",0,IF(F27="X",F28,IF(G27="X",G28,IF(H27="X",H28,0))))</f>
        <v>0</v>
      </c>
      <c r="K27" s="30" t="str">
        <f>IF(E27="X","",IF(F27="X","",IF(G27="X","",IF(H27="X",""," A  COMPLETER"))))</f>
        <v xml:space="preserve"> A  COMPLETER</v>
      </c>
    </row>
    <row r="28" spans="1:11" ht="13.5" customHeight="1" x14ac:dyDescent="0.3">
      <c r="A28" s="47"/>
      <c r="B28" s="32"/>
      <c r="C28" s="43" t="s">
        <v>19</v>
      </c>
      <c r="D28" s="154" t="s">
        <v>133</v>
      </c>
      <c r="E28" s="163">
        <v>0</v>
      </c>
      <c r="F28" s="164">
        <f>H28/3</f>
        <v>2</v>
      </c>
      <c r="G28" s="164">
        <f>H28*2/3</f>
        <v>4</v>
      </c>
      <c r="H28" s="164">
        <v>6</v>
      </c>
      <c r="I28" s="9"/>
      <c r="J28" s="3"/>
      <c r="K28" s="4"/>
    </row>
    <row r="29" spans="1:11" ht="32.25" customHeight="1" x14ac:dyDescent="0.3">
      <c r="A29" s="47"/>
      <c r="B29" s="35"/>
      <c r="C29" s="183" t="s">
        <v>24</v>
      </c>
      <c r="D29" s="155"/>
      <c r="E29" s="156"/>
      <c r="F29" s="157"/>
      <c r="G29" s="157"/>
      <c r="H29" s="157"/>
      <c r="I29" s="9"/>
      <c r="J29" s="3"/>
      <c r="K29" s="150" t="str">
        <f t="shared" ref="K29:K33" si="2">IF(D29="X","",IF(E29="X","",IF(F29="X","",IF(G29="X","",IF(H29="X",""," A  COMPLETER")))))</f>
        <v xml:space="preserve"> A  COMPLETER</v>
      </c>
    </row>
    <row r="30" spans="1:11" ht="16.5" customHeight="1" x14ac:dyDescent="0.3">
      <c r="A30" s="47"/>
      <c r="B30" s="35"/>
      <c r="C30" s="181" t="s">
        <v>25</v>
      </c>
      <c r="D30" s="155" t="s">
        <v>134</v>
      </c>
      <c r="E30" s="156"/>
      <c r="F30" s="157"/>
      <c r="G30" s="157"/>
      <c r="H30" s="157"/>
      <c r="I30" s="9"/>
      <c r="J30" s="3"/>
      <c r="K30" s="150" t="str">
        <f t="shared" si="2"/>
        <v xml:space="preserve"> A  COMPLETER</v>
      </c>
    </row>
    <row r="31" spans="1:11" ht="44.25" customHeight="1" x14ac:dyDescent="0.3">
      <c r="A31" s="47"/>
      <c r="B31" s="35"/>
      <c r="C31" s="183" t="s">
        <v>26</v>
      </c>
      <c r="D31" s="155"/>
      <c r="E31" s="156"/>
      <c r="F31" s="157"/>
      <c r="G31" s="157"/>
      <c r="H31" s="157"/>
      <c r="I31" s="9"/>
      <c r="J31" s="3"/>
      <c r="K31" s="150" t="str">
        <f t="shared" si="2"/>
        <v xml:space="preserve"> A  COMPLETER</v>
      </c>
    </row>
    <row r="32" spans="1:11" ht="15.75" customHeight="1" x14ac:dyDescent="0.3">
      <c r="A32" s="47"/>
      <c r="B32" s="35"/>
      <c r="C32" s="180" t="s">
        <v>27</v>
      </c>
      <c r="D32" s="155"/>
      <c r="E32" s="156"/>
      <c r="F32" s="157"/>
      <c r="G32" s="157"/>
      <c r="H32" s="157"/>
      <c r="I32" s="9"/>
      <c r="J32" s="3"/>
      <c r="K32" s="150" t="str">
        <f t="shared" si="2"/>
        <v xml:space="preserve"> A  COMPLETER</v>
      </c>
    </row>
    <row r="33" spans="1:11" ht="15.75" customHeight="1" x14ac:dyDescent="0.3">
      <c r="A33" s="47"/>
      <c r="B33" s="35"/>
      <c r="C33" s="184" t="s">
        <v>28</v>
      </c>
      <c r="D33" s="155"/>
      <c r="E33" s="156"/>
      <c r="F33" s="157"/>
      <c r="G33" s="157"/>
      <c r="H33" s="157"/>
      <c r="I33" s="9"/>
      <c r="J33" s="3"/>
      <c r="K33" s="150" t="str">
        <f t="shared" si="2"/>
        <v xml:space="preserve"> A  COMPLETER</v>
      </c>
    </row>
    <row r="34" spans="1:11" ht="8.25" customHeight="1" x14ac:dyDescent="0.3">
      <c r="A34" s="31"/>
      <c r="B34" s="35"/>
      <c r="C34" s="48"/>
      <c r="D34" s="48"/>
      <c r="E34" s="34"/>
      <c r="F34" s="44"/>
      <c r="G34" s="44"/>
      <c r="H34" s="44"/>
      <c r="I34" s="9"/>
      <c r="J34" s="3"/>
      <c r="K34" s="4"/>
    </row>
    <row r="35" spans="1:11" ht="10.5" customHeight="1" thickBot="1" x14ac:dyDescent="0.35">
      <c r="B35" s="6"/>
      <c r="C35" s="45"/>
      <c r="D35" s="23"/>
      <c r="E35" s="23"/>
      <c r="F35" s="23"/>
      <c r="G35" s="23"/>
      <c r="H35" s="23"/>
      <c r="I35" s="9"/>
      <c r="J35" s="3"/>
      <c r="K35" s="4"/>
    </row>
    <row r="36" spans="1:11" ht="33.75" thickBot="1" x14ac:dyDescent="0.3">
      <c r="A36" s="49"/>
      <c r="B36" s="35"/>
      <c r="C36" s="50" t="s">
        <v>29</v>
      </c>
      <c r="D36" s="51"/>
      <c r="E36" s="52">
        <v>12.5</v>
      </c>
      <c r="F36" s="146" t="s">
        <v>31</v>
      </c>
      <c r="G36" s="53" t="s">
        <v>32</v>
      </c>
      <c r="H36" s="147">
        <f>J10+J19+J27</f>
        <v>0</v>
      </c>
      <c r="I36" s="54"/>
      <c r="J36" s="3"/>
      <c r="K36" s="4"/>
    </row>
    <row r="37" spans="1:11" ht="23.25" x14ac:dyDescent="0.3">
      <c r="B37" s="6"/>
      <c r="C37" s="22"/>
      <c r="D37" s="23"/>
      <c r="E37" s="23"/>
      <c r="F37" s="23"/>
      <c r="G37" s="23"/>
      <c r="H37" s="23"/>
      <c r="I37" s="9"/>
      <c r="J37" s="3"/>
      <c r="K37" s="4"/>
    </row>
    <row r="38" spans="1:11" ht="23.25" x14ac:dyDescent="0.25">
      <c r="A38" s="55"/>
      <c r="B38" s="56"/>
      <c r="C38" s="57"/>
      <c r="D38" s="57"/>
      <c r="E38" s="57"/>
      <c r="F38" s="57"/>
      <c r="G38" s="57"/>
      <c r="H38" s="57"/>
      <c r="I38" s="58"/>
      <c r="J38" s="3"/>
      <c r="K38" s="4"/>
    </row>
    <row r="39" spans="1:11" ht="23.25" x14ac:dyDescent="0.3">
      <c r="B39" s="6"/>
      <c r="C39" s="218" t="s">
        <v>152</v>
      </c>
      <c r="D39" s="219"/>
      <c r="E39" s="219"/>
      <c r="F39" s="219"/>
      <c r="G39" s="219"/>
      <c r="H39" s="220"/>
      <c r="I39" s="9"/>
      <c r="J39" s="3"/>
      <c r="K39" s="4"/>
    </row>
    <row r="40" spans="1:11" ht="23.25" x14ac:dyDescent="0.3">
      <c r="B40" s="6"/>
      <c r="C40" s="212" t="s">
        <v>33</v>
      </c>
      <c r="D40" s="213"/>
      <c r="E40" s="213"/>
      <c r="F40" s="213"/>
      <c r="G40" s="213"/>
      <c r="H40" s="214"/>
      <c r="I40" s="9"/>
      <c r="J40" s="3"/>
      <c r="K40" s="4"/>
    </row>
    <row r="41" spans="1:11" ht="23.25" x14ac:dyDescent="0.3">
      <c r="B41" s="6"/>
      <c r="C41" s="212"/>
      <c r="D41" s="213"/>
      <c r="E41" s="213"/>
      <c r="F41" s="213"/>
      <c r="G41" s="213"/>
      <c r="H41" s="214"/>
      <c r="I41" s="9"/>
      <c r="J41" s="3"/>
      <c r="K41" s="4"/>
    </row>
    <row r="42" spans="1:11" ht="23.25" x14ac:dyDescent="0.3">
      <c r="B42" s="6"/>
      <c r="C42" s="212"/>
      <c r="D42" s="213"/>
      <c r="E42" s="213"/>
      <c r="F42" s="213"/>
      <c r="G42" s="213"/>
      <c r="H42" s="214"/>
      <c r="I42" s="9"/>
      <c r="J42" s="3"/>
      <c r="K42" s="4"/>
    </row>
    <row r="43" spans="1:11" ht="23.25" x14ac:dyDescent="0.3">
      <c r="B43" s="6"/>
      <c r="C43" s="212"/>
      <c r="D43" s="213"/>
      <c r="E43" s="213"/>
      <c r="F43" s="213"/>
      <c r="G43" s="213"/>
      <c r="H43" s="214"/>
      <c r="I43" s="9"/>
      <c r="J43" s="3"/>
      <c r="K43" s="4"/>
    </row>
    <row r="44" spans="1:11" ht="23.25" x14ac:dyDescent="0.3">
      <c r="B44" s="6"/>
      <c r="C44" s="194" t="s">
        <v>34</v>
      </c>
      <c r="D44" s="195" t="s">
        <v>151</v>
      </c>
      <c r="E44" s="223"/>
      <c r="F44" s="223"/>
      <c r="G44" s="223"/>
      <c r="H44" s="224"/>
      <c r="I44" s="9"/>
      <c r="J44" s="3"/>
      <c r="K44" s="4"/>
    </row>
    <row r="45" spans="1:11" ht="33.75" customHeight="1" x14ac:dyDescent="0.3">
      <c r="B45" s="6"/>
      <c r="C45" s="212" t="s">
        <v>35</v>
      </c>
      <c r="D45" s="213"/>
      <c r="E45" s="213"/>
      <c r="F45" s="213"/>
      <c r="G45" s="213"/>
      <c r="H45" s="214"/>
      <c r="I45" s="9"/>
      <c r="J45" s="3"/>
      <c r="K45" s="4"/>
    </row>
    <row r="46" spans="1:11" ht="32.25" customHeight="1" x14ac:dyDescent="0.3">
      <c r="B46" s="6"/>
      <c r="C46" s="215"/>
      <c r="D46" s="216"/>
      <c r="E46" s="216"/>
      <c r="F46" s="216"/>
      <c r="G46" s="216"/>
      <c r="H46" s="217"/>
      <c r="I46" s="9"/>
      <c r="J46" s="3"/>
      <c r="K46" s="4"/>
    </row>
    <row r="47" spans="1:11" ht="24" thickBot="1" x14ac:dyDescent="0.35">
      <c r="B47" s="59"/>
      <c r="C47" s="60"/>
      <c r="D47" s="61"/>
      <c r="E47" s="61"/>
      <c r="F47" s="61"/>
      <c r="G47" s="61"/>
      <c r="H47" s="61"/>
      <c r="I47" s="62"/>
      <c r="J47" s="3"/>
      <c r="K47" s="4"/>
    </row>
    <row r="48" spans="1:11" ht="23.25" x14ac:dyDescent="0.3">
      <c r="B48" s="1"/>
      <c r="C48" s="2"/>
      <c r="D48" s="1"/>
      <c r="E48" s="1"/>
      <c r="F48" s="1"/>
      <c r="G48" s="1"/>
      <c r="H48" s="1"/>
      <c r="I48" s="1"/>
      <c r="J48" s="3"/>
      <c r="K48" s="4"/>
    </row>
    <row r="49" spans="2:11" ht="23.25" x14ac:dyDescent="0.3">
      <c r="B49" s="1"/>
      <c r="C49" s="2"/>
      <c r="D49" s="1"/>
      <c r="E49" s="1"/>
      <c r="F49" s="1"/>
      <c r="G49" s="1"/>
      <c r="H49" s="1"/>
      <c r="I49" s="1"/>
      <c r="J49" s="3"/>
      <c r="K49" s="4"/>
    </row>
  </sheetData>
  <mergeCells count="14">
    <mergeCell ref="C39:H39"/>
    <mergeCell ref="C40:H43"/>
    <mergeCell ref="E44:H44"/>
    <mergeCell ref="C45:H46"/>
    <mergeCell ref="E5:F5"/>
    <mergeCell ref="D9:H9"/>
    <mergeCell ref="D18:H18"/>
    <mergeCell ref="D26:H26"/>
    <mergeCell ref="C6:C8"/>
    <mergeCell ref="B2:C2"/>
    <mergeCell ref="E2:I2"/>
    <mergeCell ref="E3:H3"/>
    <mergeCell ref="E4:F4"/>
    <mergeCell ref="G4:H4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 Admin</vt:lpstr>
      <vt:lpstr>niveau d'évaluation</vt:lpstr>
      <vt:lpstr>U10</vt:lpstr>
      <vt:lpstr>U21</vt:lpstr>
      <vt:lpstr>U22</vt:lpstr>
      <vt:lpstr>U30</vt:lpstr>
    </vt:vector>
  </TitlesOfParts>
  <Company>Rectorat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POJOLAT</dc:creator>
  <cp:lastModifiedBy>Claude POJOLAT</cp:lastModifiedBy>
  <cp:lastPrinted>2018-09-04T04:57:36Z</cp:lastPrinted>
  <dcterms:created xsi:type="dcterms:W3CDTF">2018-07-19T12:19:57Z</dcterms:created>
  <dcterms:modified xsi:type="dcterms:W3CDTF">2018-09-04T05:01:50Z</dcterms:modified>
</cp:coreProperties>
</file>