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D:\Dom travail\dossier RNR metiers de la mode\RNR 2020\PROJETS AUTEURS\aLICIA\PUBLICATION BTS\Fiche activié BTS\"/>
    </mc:Choice>
  </mc:AlternateContent>
  <xr:revisionPtr revIDLastSave="0" documentId="13_ncr:1_{E29C25DA-BA45-4196-A2ED-006A0B6B1D28}" xr6:coauthVersionLast="45" xr6:coauthVersionMax="45" xr10:uidLastSave="{00000000-0000-0000-0000-000000000000}"/>
  <bookViews>
    <workbookView xWindow="-108" yWindow="-108" windowWidth="23256" windowHeight="12576" xr2:uid="{00000000-000D-0000-FFFF-FFFF00000000}"/>
  </bookViews>
  <sheets>
    <sheet name="U42" sheetId="1" r:id="rId1"/>
  </sheets>
  <definedNames>
    <definedName name="__xlnm.Print_Area_2" localSheetId="0">#REF!</definedName>
    <definedName name="__xlnm.Print_Area_2">#REF!</definedName>
    <definedName name="__xlnm.Print_Area_3" localSheetId="0">'U42'!$B$24:$J$84</definedName>
    <definedName name="__xlnm.Print_Area_3">#REF!</definedName>
    <definedName name="_xlnm._FilterDatabase" localSheetId="0" hidden="1">'U42'!$A$26:$J$83</definedName>
    <definedName name="list1" localSheetId="0">'U42'!#REF!</definedName>
    <definedName name="list1">#REF!</definedName>
    <definedName name="list2" localSheetId="0">'U42'!#REF!</definedName>
    <definedName name="list2">#REF!</definedName>
    <definedName name="list3" localSheetId="0">'U42'!#REF!</definedName>
    <definedName name="list3">#REF!</definedName>
    <definedName name="ncomp1" localSheetId="0">'U42'!#REF!</definedName>
    <definedName name="ncomp1">#REF!</definedName>
    <definedName name="_xlnm.Print_Area" localSheetId="0">'U42'!$A$1:$K$83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9" i="1" l="1"/>
  <c r="J60" i="1" l="1"/>
  <c r="J61" i="1"/>
  <c r="K61" i="1" s="1"/>
  <c r="J62" i="1"/>
  <c r="K62" i="1" s="1"/>
  <c r="J63" i="1"/>
  <c r="K63" i="1" s="1"/>
  <c r="J40" i="1"/>
  <c r="J41" i="1"/>
  <c r="K41" i="1" s="1"/>
  <c r="J42" i="1"/>
  <c r="K42" i="1" s="1"/>
  <c r="J43" i="1"/>
  <c r="K43" i="1" s="1"/>
  <c r="K40" i="1"/>
  <c r="K56" i="1"/>
  <c r="K57" i="1"/>
  <c r="K58" i="1"/>
  <c r="K60" i="1"/>
  <c r="K68" i="1"/>
  <c r="K72" i="1"/>
  <c r="J29" i="1" l="1"/>
  <c r="J30" i="1"/>
  <c r="K30" i="1" s="1"/>
  <c r="J31" i="1"/>
  <c r="K31" i="1" s="1"/>
  <c r="J35" i="1"/>
  <c r="K35" i="1" s="1"/>
  <c r="J36" i="1"/>
  <c r="K36" i="1" s="1"/>
  <c r="E79" i="1" l="1"/>
  <c r="J77" i="1" l="1"/>
  <c r="K77" i="1" s="1"/>
  <c r="J74" i="1"/>
  <c r="K74" i="1" s="1"/>
  <c r="J70" i="1"/>
  <c r="K70" i="1" s="1"/>
  <c r="J44" i="1"/>
  <c r="K44" i="1" s="1"/>
  <c r="J47" i="1"/>
  <c r="K47" i="1" s="1"/>
  <c r="J48" i="1"/>
  <c r="K48" i="1" s="1"/>
  <c r="J49" i="1"/>
  <c r="K49" i="1" s="1"/>
  <c r="J50" i="1"/>
  <c r="K50" i="1" s="1"/>
  <c r="J51" i="1"/>
  <c r="K51" i="1" s="1"/>
  <c r="J52" i="1"/>
  <c r="K52" i="1" s="1"/>
  <c r="J53" i="1"/>
  <c r="K53" i="1" s="1"/>
  <c r="J55" i="1"/>
  <c r="K55" i="1" s="1"/>
  <c r="J66" i="1"/>
  <c r="K66" i="1" s="1"/>
  <c r="J67" i="1"/>
  <c r="K67" i="1" s="1"/>
  <c r="J69" i="1"/>
  <c r="K69" i="1" s="1"/>
  <c r="J71" i="1"/>
  <c r="K71" i="1" s="1"/>
  <c r="J73" i="1"/>
  <c r="K73" i="1" s="1"/>
  <c r="J75" i="1"/>
  <c r="K75" i="1" s="1"/>
  <c r="J76" i="1"/>
  <c r="K76" i="1" s="1"/>
  <c r="J78" i="1"/>
  <c r="K78" i="1" s="1"/>
  <c r="J45" i="1" l="1"/>
  <c r="J37" i="1"/>
  <c r="K37" i="1" s="1"/>
  <c r="J34" i="1"/>
  <c r="K34" i="1" s="1"/>
  <c r="J33" i="1"/>
  <c r="J32" i="1"/>
  <c r="K32" i="1" s="1"/>
  <c r="J28" i="1"/>
  <c r="J79" i="1" l="1"/>
  <c r="F80" i="1" s="1"/>
  <c r="F81" i="1" s="1"/>
  <c r="F83" i="1" s="1"/>
</calcChain>
</file>

<file path=xl/sharedStrings.xml><?xml version="1.0" encoding="utf-8"?>
<sst xmlns="http://schemas.openxmlformats.org/spreadsheetml/2006/main" count="135" uniqueCount="79">
  <si>
    <t>Nom Prénom :</t>
  </si>
  <si>
    <t>Date de l'évaluation :</t>
  </si>
  <si>
    <t>Devoir /TP</t>
  </si>
  <si>
    <t xml:space="preserve">BTS MMCM ÉVALUATION DE L'UNITÉ U.42 conception des modèles en 2D et 3D  </t>
  </si>
  <si>
    <t>Selec comp</t>
  </si>
  <si>
    <t>Compétences évaluées</t>
  </si>
  <si>
    <r>
      <t xml:space="preserve">Indicateurs de performance                                                                                                                 </t>
    </r>
    <r>
      <rPr>
        <sz val="10"/>
        <rFont val="Times New Roman"/>
        <family val="1"/>
      </rPr>
      <t>évaluation</t>
    </r>
  </si>
  <si>
    <t>O/N</t>
  </si>
  <si>
    <t>o</t>
  </si>
  <si>
    <t>C1.31</t>
  </si>
  <si>
    <t>Préconcevoir les modèles</t>
  </si>
  <si>
    <t>C1.311</t>
  </si>
  <si>
    <t>Analyser les formes géométriques et les contraintes techniques du produit. En déduire les conditions nécessaires de construction (aisance, spécificités géométriques et dimensionnelles) et les tolérances nécessaires associées.</t>
  </si>
  <si>
    <t xml:space="preserve">Les conditions fonctionnelles sont identifiées.
Les spécifications fonctionnelles dimensionnelles, géométriques, sont cohérentes et reportées sur les dessins de définition
</t>
  </si>
  <si>
    <t>C1.312</t>
  </si>
  <si>
    <t>Intégrer les données du styliste pour préconcevoir les lignes caractéristiques du modèle</t>
  </si>
  <si>
    <t>C1.32</t>
  </si>
  <si>
    <t>Élaborer le dessin de définition du produit</t>
  </si>
  <si>
    <t>C1.321</t>
  </si>
  <si>
    <t>Élaborer les représentations graphiques 2D ou 3D, les nomenclatures et les spécifications associées.</t>
  </si>
  <si>
    <t>Les dessins de définition sont complets et exploitables.
Respect des normes
Les spécifications sont explicites</t>
  </si>
  <si>
    <t>C1.51</t>
  </si>
  <si>
    <t>Concevoir le plan du modèle</t>
  </si>
  <si>
    <t>C1.511</t>
  </si>
  <si>
    <t>Développer numériquement le plan d’un modèle.
Utiliser les fonctionnalités d’un logiciel 2D et/ou 3D dans le but d’optimiser la démarche de développement de plan.</t>
  </si>
  <si>
    <t>Le plan est développé et exploitable pour l’extraction des gabarits.
Le fichier numérique est optimisé en vue d’une exploitation ultérieure pour le développement d’autres produits.</t>
  </si>
  <si>
    <t>Le projet est correctement gérer (organisation et gestin des couches du projet)</t>
  </si>
  <si>
    <t>Le bout est correctement extrait en version n°1 et n°2 (lignes; couche; épaisseur; coefficient d'arrondi;couleur)</t>
  </si>
  <si>
    <t>Les quartiers sans perforations sont correctement extraits (lignes; couche; épaisseur; coefficient d'arrondi; couleur)</t>
  </si>
  <si>
    <t>Les quariers avec perforations sont correctement extraits (lignes; couche; épaisseur; coefficient d'arrondi;couleur)</t>
  </si>
  <si>
    <t>La claque doublure est correctement extraite (lignes; couche; épaisseur; couleur)</t>
  </si>
  <si>
    <t>L'antiglissoir est correctement extrait</t>
  </si>
  <si>
    <t>La mise en place des motifs (points de piqûre) est correctement réalisée</t>
  </si>
  <si>
    <t>C1.512</t>
  </si>
  <si>
    <t>Archiver le plan du modèle et les documents associés en vue de son exploitation.</t>
  </si>
  <si>
    <t>Les données sont correctement mémorisées et exploitables</t>
  </si>
  <si>
    <t>C1.513</t>
  </si>
  <si>
    <t>Extraire et concevoir tous ses éléments constitutifs du modèle (gabarits) en vue de leur exploitation industrielle, notamment pour la découpe numérique.</t>
  </si>
  <si>
    <t>Les caractéristiques  (surface, longueur, taille, identification) sont reportées sans erreur sur les gabarits.
 Les gabarits sont exploitables</t>
  </si>
  <si>
    <t>C2.2</t>
  </si>
  <si>
    <t>Concevoir et effectuer la graduation numérique du modèle (pour la chaussure)</t>
  </si>
  <si>
    <t>C2.211</t>
  </si>
  <si>
    <t>Concevoir les règles de graduation à appliquer au modèle.
Sauvegarder les règles et enrichir les bases de données</t>
  </si>
  <si>
    <t>Les règles sont conformes aux caractéristiques du modèle.
La sauvegarde des règles est effectuée</t>
  </si>
  <si>
    <t>C2.212</t>
  </si>
  <si>
    <t>Définir les paramètres géométriques variant et invariant caractéristiques de la graduation envisagée.</t>
  </si>
  <si>
    <t>Justesse des paramètres caractéristiques de la graduation.</t>
  </si>
  <si>
    <t>C2.213</t>
  </si>
  <si>
    <t>Réaliser et contrôler la graduation de tous les éléments du modèle en CAO</t>
  </si>
  <si>
    <t xml:space="preserve">Application juste et optimisée des procédures de saisie et de traitement de la graduation du modèle 
Le contrôle permet de valider les évolutions dans toutes les pointures les spécificités esthétiques, géométrique et dimensionnelle du modèle. </t>
  </si>
  <si>
    <t>Note brute de la partie obtenue par calcul automatique</t>
  </si>
  <si>
    <t>/20</t>
  </si>
  <si>
    <t>Note sur 20</t>
  </si>
  <si>
    <t>coefficient :</t>
  </si>
  <si>
    <t xml:space="preserve">Points obtenus à l'épreuve : </t>
  </si>
  <si>
    <t>/80</t>
  </si>
  <si>
    <t>n</t>
  </si>
  <si>
    <t>Les valeurs de référence de longueur et de périmètre sont correctement mesurées.</t>
  </si>
  <si>
    <t>La configuration des règles de graduation des pièces du dessus sont conformes au système de pointure de la forme.</t>
  </si>
  <si>
    <t>Les différents projets sont bien nommés et bien structurés dans des dossiers.</t>
  </si>
  <si>
    <t>Les motifs nécessaires à l'exploitation industrielle des pièces sont correctement mis en œuvre (texte sur pièce, coche, cran, et pointures).</t>
  </si>
  <si>
    <t>La configuration de la règle de graduation des pièces de la gutta est conforme aux données du cahier des charges.</t>
  </si>
  <si>
    <t>Le regroupement des gutta est correctement configuré.</t>
  </si>
  <si>
    <t>Les pièces du dessus sont correctement graduées</t>
  </si>
  <si>
    <t xml:space="preserve">Les pièces de la gutta sont correctement graduées. </t>
  </si>
  <si>
    <t>Les pièces sont tassées par pièce.(pour l'ensemble des graduations).</t>
  </si>
  <si>
    <t>Le paramétrage des graduation dans différentes largeurs est correctement programmé.</t>
  </si>
  <si>
    <t>Les pièces de la doublure sont correctement graduées</t>
  </si>
  <si>
    <t>Les pièces sont correctement graduées dans la largeur souhaitée.</t>
  </si>
  <si>
    <t>Les codes pointures sont intégré au contour des pièce.</t>
  </si>
  <si>
    <t>Les représentations du modèle sont géométriquement et dimensionnellement  conformes aux cahier des charges et dessins du styliste</t>
  </si>
  <si>
    <t>Les lignes de construction des hauteurs de quartier (malléoles) sont bien positionnées</t>
  </si>
  <si>
    <t>Les repères respectent la pointure du relevé de forme</t>
  </si>
  <si>
    <t>Le choix des repères de construction sont adaptés au type de modèle</t>
  </si>
  <si>
    <t xml:space="preserve">Les attributs sont correctetement paramétrés </t>
  </si>
  <si>
    <t>Les couches et les groupes sont nommées et organisées et adaptées à la compléxité du projet</t>
  </si>
  <si>
    <t>La mise en œuvre des héritages est bien maîtrisée</t>
  </si>
  <si>
    <t xml:space="preserve">Les points de référence pour la contsruction sont bien positionnés </t>
  </si>
  <si>
    <t>Les axes sont définis correctement, ils prennent en compte les suppléments éventuels en fonction des contraintes technologiques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</si>
</sst>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Times New Roman"/>
      <family val="1"/>
    </font>
    <font>
      <sz val="11"/>
      <color theme="1"/>
      <name val="Calibri"/>
      <family val="2"/>
      <scheme val="minor"/>
    </font>
    <font>
      <b/>
      <sz val="11"/>
      <color theme="1"/>
      <name val="Calibri"/>
      <family val="2"/>
      <scheme val="minor"/>
    </font>
    <font>
      <sz val="10"/>
      <name val="Times New Roman"/>
      <family val="1"/>
    </font>
    <font>
      <sz val="10"/>
      <name val="Arial"/>
      <family val="2"/>
    </font>
    <font>
      <b/>
      <sz val="10"/>
      <name val="Arial"/>
      <family val="2"/>
    </font>
    <font>
      <sz val="12"/>
      <name val="Arial Black"/>
      <family val="2"/>
    </font>
    <font>
      <sz val="10"/>
      <color indexed="10"/>
      <name val="Arial"/>
      <family val="2"/>
    </font>
    <font>
      <b/>
      <i/>
      <sz val="10"/>
      <name val="Arial"/>
      <family val="2"/>
    </font>
    <font>
      <sz val="10"/>
      <color rgb="FFFF0000"/>
      <name val="Arial"/>
      <family val="2"/>
    </font>
    <font>
      <sz val="12"/>
      <name val="Arial"/>
      <family val="2"/>
    </font>
    <font>
      <b/>
      <sz val="14"/>
      <name val="Arial"/>
      <family val="2"/>
    </font>
    <font>
      <b/>
      <sz val="11"/>
      <name val="Arial"/>
      <family val="2"/>
    </font>
    <font>
      <b/>
      <i/>
      <sz val="14"/>
      <name val="Arial"/>
      <family val="2"/>
    </font>
    <font>
      <sz val="9"/>
      <name val="Arial"/>
      <family val="2"/>
    </font>
    <font>
      <sz val="8"/>
      <name val="Arial"/>
      <family val="2"/>
    </font>
    <font>
      <sz val="11"/>
      <name val="Arial"/>
      <family val="2"/>
    </font>
    <font>
      <sz val="11"/>
      <color rgb="FFFF0000"/>
      <name val="Arial"/>
      <family val="2"/>
    </font>
    <font>
      <b/>
      <sz val="16"/>
      <name val="Arial"/>
      <family val="2"/>
    </font>
    <font>
      <b/>
      <sz val="11"/>
      <color indexed="10"/>
      <name val="Arial"/>
      <family val="2"/>
    </font>
    <font>
      <i/>
      <sz val="11"/>
      <name val="Arial"/>
      <family val="2"/>
    </font>
    <font>
      <i/>
      <sz val="11"/>
      <color theme="1"/>
      <name val="Arial"/>
      <family val="2"/>
    </font>
    <font>
      <b/>
      <sz val="14"/>
      <color rgb="FFFF0000"/>
      <name val="Arial"/>
      <family val="2"/>
    </font>
    <font>
      <b/>
      <sz val="16"/>
      <color indexed="10"/>
      <name val="Arial"/>
      <family val="2"/>
    </font>
    <font>
      <b/>
      <sz val="12"/>
      <name val="Arial"/>
      <family val="2"/>
    </font>
    <font>
      <b/>
      <sz val="14"/>
      <name val="Calibri"/>
      <family val="2"/>
    </font>
    <font>
      <b/>
      <sz val="11"/>
      <name val="Calibri"/>
      <family val="2"/>
    </font>
    <font>
      <sz val="12"/>
      <name val="Arial Rounded MT Bold"/>
      <family val="2"/>
    </font>
    <font>
      <b/>
      <sz val="11"/>
      <name val="Arial Rounded MT Bold"/>
      <family val="2"/>
    </font>
    <font>
      <b/>
      <sz val="12"/>
      <name val="Calibri"/>
      <family val="2"/>
    </font>
    <font>
      <sz val="9"/>
      <name val="Calibri"/>
      <family val="2"/>
    </font>
    <font>
      <b/>
      <sz val="10"/>
      <color rgb="FFFF0000"/>
      <name val="Arial"/>
      <family val="2"/>
    </font>
    <font>
      <b/>
      <sz val="12"/>
      <color indexed="10"/>
      <name val="Arial"/>
      <family val="2"/>
    </font>
  </fonts>
  <fills count="8">
    <fill>
      <patternFill patternType="none"/>
    </fill>
    <fill>
      <patternFill patternType="gray125"/>
    </fill>
    <fill>
      <patternFill patternType="solid">
        <fgColor indexed="45"/>
        <bgColor indexed="26"/>
      </patternFill>
    </fill>
    <fill>
      <patternFill patternType="solid">
        <fgColor indexed="31"/>
        <bgColor indexed="22"/>
      </patternFill>
    </fill>
    <fill>
      <patternFill patternType="solid">
        <fgColor rgb="FFFF99CC"/>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79998168889431442"/>
        <bgColor indexed="2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3" fillId="0" borderId="0"/>
    <xf numFmtId="0" fontId="3" fillId="0" borderId="0"/>
    <xf numFmtId="0" fontId="4" fillId="0" borderId="0"/>
    <xf numFmtId="0" fontId="1" fillId="0" borderId="0"/>
    <xf numFmtId="9" fontId="3" fillId="0" borderId="0" applyFont="0" applyFill="0" applyBorder="0" applyAlignment="0" applyProtection="0"/>
  </cellStyleXfs>
  <cellXfs count="76">
    <xf numFmtId="0" fontId="0" fillId="0" borderId="0" xfId="0"/>
    <xf numFmtId="0" fontId="3" fillId="0" borderId="0" xfId="1"/>
    <xf numFmtId="0" fontId="3" fillId="0" borderId="0" xfId="1" applyAlignment="1">
      <alignment vertical="center"/>
    </xf>
    <xf numFmtId="0" fontId="6" fillId="0" borderId="0" xfId="1" applyFont="1" applyBorder="1" applyAlignment="1">
      <alignment horizontal="center" vertical="center"/>
    </xf>
    <xf numFmtId="0" fontId="5" fillId="0" borderId="1" xfId="1" applyFont="1" applyBorder="1"/>
    <xf numFmtId="0" fontId="8" fillId="0" borderId="1" xfId="1" applyFont="1" applyBorder="1" applyAlignment="1">
      <alignment horizontal="left" vertical="center"/>
    </xf>
    <xf numFmtId="0" fontId="8" fillId="0" borderId="1" xfId="1" applyFont="1" applyBorder="1" applyAlignment="1">
      <alignment horizontal="center" vertical="center"/>
    </xf>
    <xf numFmtId="0" fontId="0" fillId="0" borderId="1" xfId="1" applyFont="1" applyBorder="1" applyAlignment="1">
      <alignment horizontal="center" vertical="center"/>
    </xf>
    <xf numFmtId="0" fontId="0" fillId="0" borderId="0" xfId="1" applyFont="1" applyAlignment="1">
      <alignment horizontal="center" vertical="center"/>
    </xf>
    <xf numFmtId="0" fontId="10" fillId="0" borderId="1" xfId="1" applyFont="1" applyBorder="1" applyAlignment="1">
      <alignment horizontal="center" vertical="center"/>
    </xf>
    <xf numFmtId="0" fontId="5" fillId="2" borderId="1" xfId="1" applyFont="1" applyFill="1" applyBorder="1" applyAlignment="1">
      <alignment vertical="center" wrapText="1"/>
    </xf>
    <xf numFmtId="0" fontId="10" fillId="0" borderId="1" xfId="0" applyFont="1" applyBorder="1" applyAlignment="1">
      <alignment vertical="center" wrapText="1" readingOrder="1"/>
    </xf>
    <xf numFmtId="0" fontId="4" fillId="0" borderId="1" xfId="0" applyFont="1" applyBorder="1" applyAlignment="1">
      <alignment vertical="center" wrapText="1" readingOrder="1"/>
    </xf>
    <xf numFmtId="0" fontId="13" fillId="0" borderId="1" xfId="1" applyFont="1" applyBorder="1" applyAlignment="1">
      <alignment horizontal="center" vertical="center" wrapText="1"/>
    </xf>
    <xf numFmtId="0" fontId="14" fillId="3" borderId="1" xfId="1" applyFont="1" applyFill="1" applyBorder="1" applyAlignment="1" applyProtection="1">
      <alignment horizontal="center" vertical="center"/>
      <protection locked="0"/>
    </xf>
    <xf numFmtId="0" fontId="15" fillId="0" borderId="0" xfId="1" applyFont="1" applyFill="1" applyAlignment="1" applyProtection="1">
      <alignment horizontal="center" vertical="center"/>
      <protection hidden="1"/>
    </xf>
    <xf numFmtId="0" fontId="16" fillId="0" borderId="0" xfId="1" applyFont="1" applyFill="1" applyBorder="1" applyAlignment="1" applyProtection="1">
      <alignment horizontal="center" vertical="center"/>
      <protection hidden="1"/>
    </xf>
    <xf numFmtId="0" fontId="2" fillId="4" borderId="1" xfId="0" applyFont="1" applyFill="1" applyBorder="1" applyAlignment="1">
      <alignment vertical="center" wrapText="1"/>
    </xf>
    <xf numFmtId="0" fontId="0" fillId="0" borderId="0" xfId="1" applyFont="1" applyAlignment="1">
      <alignment vertical="center"/>
    </xf>
    <xf numFmtId="0" fontId="7" fillId="0" borderId="6" xfId="1" applyFont="1" applyBorder="1" applyAlignment="1">
      <alignment vertical="center"/>
    </xf>
    <xf numFmtId="0" fontId="19" fillId="0" borderId="1" xfId="1" applyFont="1" applyBorder="1" applyAlignment="1">
      <alignment vertical="center"/>
    </xf>
    <xf numFmtId="0" fontId="0" fillId="0" borderId="0" xfId="1" applyFont="1" applyAlignment="1">
      <alignment vertical="center" wrapText="1"/>
    </xf>
    <xf numFmtId="0" fontId="9" fillId="0" borderId="1" xfId="0" applyFont="1" applyBorder="1" applyAlignment="1">
      <alignment vertical="center" wrapText="1" readingOrder="1"/>
    </xf>
    <xf numFmtId="0" fontId="9" fillId="0" borderId="6" xfId="0" applyFont="1" applyBorder="1" applyAlignment="1">
      <alignment vertical="center" wrapText="1" readingOrder="1"/>
    </xf>
    <xf numFmtId="0" fontId="9" fillId="0" borderId="14" xfId="0" applyFont="1" applyBorder="1" applyAlignment="1">
      <alignment vertical="center" wrapText="1" readingOrder="1"/>
    </xf>
    <xf numFmtId="0" fontId="7" fillId="0" borderId="0" xfId="1" applyFont="1" applyBorder="1" applyAlignment="1">
      <alignment vertical="center"/>
    </xf>
    <xf numFmtId="9" fontId="12" fillId="2" borderId="15" xfId="1" applyNumberFormat="1" applyFont="1" applyFill="1" applyBorder="1" applyAlignment="1">
      <alignment vertical="center" wrapText="1"/>
    </xf>
    <xf numFmtId="0" fontId="17" fillId="0" borderId="1" xfId="2" applyFont="1" applyBorder="1" applyAlignment="1">
      <alignment vertical="center" wrapText="1" readingOrder="1"/>
    </xf>
    <xf numFmtId="0" fontId="9" fillId="0" borderId="1" xfId="2" applyFont="1" applyBorder="1" applyAlignment="1">
      <alignment vertical="center" wrapText="1" readingOrder="1"/>
    </xf>
    <xf numFmtId="0" fontId="13" fillId="0" borderId="17" xfId="1" applyFont="1" applyBorder="1" applyAlignment="1">
      <alignment horizontal="center" vertical="center" wrapText="1"/>
    </xf>
    <xf numFmtId="0" fontId="14" fillId="3" borderId="17" xfId="1" applyFont="1" applyFill="1" applyBorder="1" applyAlignment="1" applyProtection="1">
      <alignment horizontal="center" vertical="center"/>
      <protection locked="0"/>
    </xf>
    <xf numFmtId="0" fontId="12" fillId="2" borderId="16" xfId="1" applyFont="1" applyFill="1" applyBorder="1" applyAlignment="1">
      <alignment vertical="center" wrapText="1"/>
    </xf>
    <xf numFmtId="0" fontId="12" fillId="2" borderId="14" xfId="1" applyFont="1" applyFill="1" applyBorder="1" applyAlignment="1">
      <alignment vertical="center" wrapText="1"/>
    </xf>
    <xf numFmtId="0" fontId="10" fillId="6" borderId="1" xfId="0" applyFont="1" applyFill="1" applyBorder="1" applyAlignment="1">
      <alignment vertical="center" wrapText="1" readingOrder="1"/>
    </xf>
    <xf numFmtId="0" fontId="4" fillId="6" borderId="1" xfId="0" applyFont="1" applyFill="1" applyBorder="1" applyAlignment="1">
      <alignment vertical="center" wrapText="1" readingOrder="1"/>
    </xf>
    <xf numFmtId="0" fontId="13" fillId="6" borderId="1" xfId="1" applyFont="1" applyFill="1" applyBorder="1" applyAlignment="1">
      <alignment horizontal="center" vertical="center" wrapText="1"/>
    </xf>
    <xf numFmtId="0" fontId="14" fillId="7" borderId="1" xfId="1" applyFont="1" applyFill="1" applyBorder="1" applyAlignment="1" applyProtection="1">
      <alignment horizontal="center" vertical="center"/>
      <protection locked="0"/>
    </xf>
    <xf numFmtId="0" fontId="13" fillId="6" borderId="18" xfId="1" applyFont="1" applyFill="1" applyBorder="1" applyAlignment="1">
      <alignment horizontal="center" vertical="center" wrapText="1"/>
    </xf>
    <xf numFmtId="0" fontId="14" fillId="7" borderId="18" xfId="1" applyFont="1" applyFill="1" applyBorder="1" applyAlignment="1" applyProtection="1">
      <alignment horizontal="center" vertical="center"/>
      <protection locked="0"/>
    </xf>
    <xf numFmtId="9" fontId="3" fillId="0" borderId="0" xfId="1" applyNumberFormat="1"/>
    <xf numFmtId="0" fontId="5" fillId="0" borderId="7" xfId="0" applyFont="1" applyBorder="1" applyAlignment="1">
      <alignment horizontal="right" vertical="center"/>
    </xf>
    <xf numFmtId="0" fontId="31" fillId="0" borderId="19" xfId="1" applyFont="1" applyBorder="1" applyAlignment="1">
      <alignment horizontal="left"/>
    </xf>
    <xf numFmtId="0" fontId="5" fillId="0" borderId="20" xfId="0" applyFont="1" applyBorder="1" applyAlignment="1">
      <alignment horizontal="right" vertical="center"/>
    </xf>
    <xf numFmtId="0" fontId="5" fillId="0" borderId="5" xfId="1" applyFont="1" applyBorder="1" applyAlignment="1">
      <alignment horizontal="left"/>
    </xf>
    <xf numFmtId="0" fontId="5" fillId="0" borderId="21" xfId="1" applyFont="1" applyBorder="1" applyAlignment="1">
      <alignment horizontal="right"/>
    </xf>
    <xf numFmtId="0" fontId="4" fillId="0" borderId="22" xfId="1" applyFont="1" applyBorder="1" applyAlignment="1">
      <alignment horizontal="right"/>
    </xf>
    <xf numFmtId="0" fontId="3" fillId="0" borderId="0" xfId="1" applyFill="1" applyBorder="1"/>
    <xf numFmtId="0" fontId="30"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vertical="center" wrapText="1"/>
    </xf>
    <xf numFmtId="0" fontId="28" fillId="0" borderId="0" xfId="0" applyFont="1" applyFill="1" applyBorder="1" applyAlignment="1">
      <alignment vertical="center" wrapText="1"/>
    </xf>
    <xf numFmtId="0" fontId="29" fillId="0" borderId="0" xfId="0" applyFont="1" applyFill="1" applyBorder="1" applyAlignment="1">
      <alignment vertical="center" wrapText="1"/>
    </xf>
    <xf numFmtId="0" fontId="27" fillId="0" borderId="0" xfId="0" applyFont="1" applyFill="1" applyBorder="1" applyAlignment="1">
      <alignment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5" fillId="0" borderId="1" xfId="1" applyFont="1" applyBorder="1" applyAlignment="1">
      <alignment horizontal="center" vertical="center"/>
    </xf>
    <xf numFmtId="0" fontId="11" fillId="2" borderId="1"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20" fillId="0" borderId="0" xfId="1" applyFont="1" applyAlignment="1">
      <alignment horizontal="right" vertical="center"/>
    </xf>
    <xf numFmtId="2" fontId="21" fillId="0" borderId="0" xfId="1" applyNumberFormat="1" applyFont="1" applyFill="1" applyBorder="1" applyAlignment="1" applyProtection="1">
      <alignment horizontal="right" vertical="center"/>
    </xf>
    <xf numFmtId="1" fontId="20" fillId="0" borderId="0" xfId="1" applyNumberFormat="1" applyFont="1" applyFill="1" applyBorder="1" applyAlignment="1" applyProtection="1">
      <alignment horizontal="left" vertical="center"/>
    </xf>
    <xf numFmtId="0" fontId="24" fillId="0" borderId="9" xfId="1" applyFont="1" applyBorder="1" applyAlignment="1">
      <alignment horizontal="right" vertical="center"/>
    </xf>
    <xf numFmtId="0" fontId="24" fillId="0" borderId="10" xfId="1" applyFont="1" applyBorder="1" applyAlignment="1">
      <alignment horizontal="right" vertical="center"/>
    </xf>
    <xf numFmtId="2" fontId="10" fillId="5" borderId="11" xfId="1" applyNumberFormat="1" applyFont="1" applyFill="1" applyBorder="1" applyAlignment="1">
      <alignment horizontal="center" vertical="center"/>
    </xf>
    <xf numFmtId="0" fontId="24" fillId="5" borderId="12" xfId="1" applyFont="1" applyFill="1" applyBorder="1" applyAlignment="1">
      <alignment horizontal="center" vertical="center"/>
    </xf>
    <xf numFmtId="0" fontId="24" fillId="5" borderId="13" xfId="1" applyFont="1" applyFill="1" applyBorder="1" applyAlignment="1">
      <alignment horizontal="center" vertical="center"/>
    </xf>
    <xf numFmtId="0" fontId="22" fillId="0" borderId="7" xfId="1" applyFont="1" applyBorder="1" applyAlignment="1">
      <alignment horizontal="right" vertical="center"/>
    </xf>
    <xf numFmtId="0" fontId="22" fillId="0" borderId="8" xfId="1" applyFont="1" applyBorder="1" applyAlignment="1">
      <alignment horizontal="right" vertical="center"/>
    </xf>
    <xf numFmtId="2" fontId="32" fillId="5" borderId="8" xfId="1" applyNumberFormat="1" applyFont="1" applyFill="1" applyBorder="1" applyAlignment="1">
      <alignment horizontal="center" vertical="center"/>
    </xf>
    <xf numFmtId="2" fontId="23" fillId="5" borderId="8" xfId="1" applyNumberFormat="1" applyFont="1" applyFill="1" applyBorder="1" applyAlignment="1">
      <alignment horizontal="center" vertical="center"/>
    </xf>
    <xf numFmtId="2" fontId="18" fillId="5" borderId="1" xfId="1" applyNumberFormat="1" applyFont="1" applyFill="1" applyBorder="1" applyAlignment="1">
      <alignment horizontal="center" vertical="center"/>
    </xf>
    <xf numFmtId="1" fontId="10" fillId="0" borderId="1" xfId="1" applyNumberFormat="1" applyFont="1" applyFill="1" applyBorder="1" applyAlignment="1" applyProtection="1">
      <alignment horizontal="left" vertical="center"/>
    </xf>
    <xf numFmtId="1" fontId="10" fillId="0" borderId="5" xfId="1" applyNumberFormat="1" applyFont="1" applyFill="1" applyBorder="1" applyAlignment="1" applyProtection="1">
      <alignment horizontal="left" vertical="center"/>
    </xf>
  </cellXfs>
  <cellStyles count="6">
    <cellStyle name="Excel Built-in Normal" xfId="1" xr:uid="{00000000-0005-0000-0000-000000000000}"/>
    <cellStyle name="Normal" xfId="0" builtinId="0"/>
    <cellStyle name="Normal 2" xfId="3" xr:uid="{00000000-0005-0000-0000-000002000000}"/>
    <cellStyle name="Normal 3" xfId="2" xr:uid="{00000000-0005-0000-0000-000003000000}"/>
    <cellStyle name="Normal 4" xfId="4" xr:uid="{00000000-0005-0000-0000-000004000000}"/>
    <cellStyle name="Pourcentage 2" xfId="5" xr:uid="{00000000-0005-0000-0000-00000500000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fgColor rgb="FFFF0000"/>
          <bgColor rgb="FFFF0000"/>
        </patternFill>
      </fill>
    </dxf>
    <dxf>
      <fill>
        <gradientFill type="path" left="0.5" right="0.5" top="0.5" bottom="0.5">
          <stop position="0">
            <color theme="0"/>
          </stop>
          <stop position="1">
            <color rgb="FFFF0000"/>
          </stop>
        </gradientFill>
      </fill>
    </dxf>
    <dxf>
      <font>
        <condense val="0"/>
        <extend val="0"/>
        <color rgb="FF9C0006"/>
      </font>
      <fill>
        <patternFill>
          <bgColor rgb="FFFFC7CE"/>
        </patternFill>
      </fill>
    </dxf>
    <dxf>
      <fill>
        <patternFill>
          <fgColor rgb="FFFF0000"/>
          <bgColor rgb="FFFF0000"/>
        </patternFill>
      </fill>
    </dxf>
    <dxf>
      <fill>
        <gradientFill type="path" left="0.5" right="0.5" top="0.5" bottom="0.5">
          <stop position="0">
            <color theme="0"/>
          </stop>
          <stop position="1">
            <color rgb="FFFF0000"/>
          </stop>
        </gradientFill>
      </fill>
    </dxf>
    <dxf>
      <font>
        <condense val="0"/>
        <extend val="0"/>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fgColor rgb="FFFF0000"/>
          <bgColor rgb="FFFF0000"/>
        </patternFill>
      </fill>
    </dxf>
    <dxf>
      <fill>
        <gradientFill type="path" left="0.5" right="0.5" top="0.5" bottom="0.5">
          <stop position="0">
            <color theme="0"/>
          </stop>
          <stop position="1">
            <color rgb="FFFF0000"/>
          </stop>
        </gradient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5</xdr:col>
      <xdr:colOff>93667</xdr:colOff>
      <xdr:row>16</xdr:row>
      <xdr:rowOff>151039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8575"/>
          <a:ext cx="8639175" cy="2952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G84"/>
  <sheetViews>
    <sheetView tabSelected="1" view="pageLayout" topLeftCell="A28" zoomScale="85" zoomScaleNormal="80" zoomScalePageLayoutView="85" workbookViewId="0">
      <selection activeCell="L31" sqref="L31:L32"/>
    </sheetView>
  </sheetViews>
  <sheetFormatPr baseColWidth="10" defaultColWidth="11.33203125" defaultRowHeight="13.2" x14ac:dyDescent="0.25"/>
  <cols>
    <col min="1" max="1" width="5.44140625" style="1" customWidth="1"/>
    <col min="2" max="2" width="11.6640625" style="1" customWidth="1"/>
    <col min="3" max="3" width="52.109375" style="1" customWidth="1"/>
    <col min="4" max="4" width="48.44140625" style="1" customWidth="1"/>
    <col min="5" max="5" width="7.109375" style="1" customWidth="1"/>
    <col min="6" max="9" width="3.77734375" style="1" customWidth="1"/>
    <col min="10" max="10" width="7.6640625" style="1" customWidth="1"/>
    <col min="11" max="11" width="11.33203125" style="1"/>
    <col min="12" max="33" width="6.21875" style="1" customWidth="1"/>
    <col min="34" max="46" width="11.33203125" style="1"/>
    <col min="47" max="47" width="11.33203125" style="1" customWidth="1"/>
    <col min="48" max="238" width="11.33203125" style="1"/>
    <col min="239" max="239" width="8.6640625" style="1" customWidth="1"/>
    <col min="240" max="240" width="82.109375" style="1" customWidth="1"/>
    <col min="241" max="241" width="78.6640625" style="1" customWidth="1"/>
    <col min="242" max="245" width="6.109375" style="1" customWidth="1"/>
    <col min="246" max="246" width="2.6640625" style="1" customWidth="1"/>
    <col min="247" max="247" width="18.33203125" style="1" customWidth="1"/>
    <col min="248" max="248" width="15.109375" style="1" customWidth="1"/>
    <col min="249" max="249" width="28.109375" style="1" customWidth="1"/>
    <col min="250" max="250" width="7.33203125" style="1" customWidth="1"/>
    <col min="251" max="251" width="2.33203125" style="1" customWidth="1"/>
    <col min="252" max="252" width="8" style="1" customWidth="1"/>
    <col min="253" max="253" width="5.77734375" style="1" customWidth="1"/>
    <col min="254" max="254" width="10.109375" style="1" customWidth="1"/>
    <col min="255" max="255" width="11.6640625" style="1" customWidth="1"/>
    <col min="256" max="256" width="10.109375" style="1" customWidth="1"/>
    <col min="257" max="257" width="16.44140625" style="1" customWidth="1"/>
    <col min="258" max="494" width="11.33203125" style="1"/>
    <col min="495" max="495" width="8.6640625" style="1" customWidth="1"/>
    <col min="496" max="496" width="82.109375" style="1" customWidth="1"/>
    <col min="497" max="497" width="78.6640625" style="1" customWidth="1"/>
    <col min="498" max="501" width="6.109375" style="1" customWidth="1"/>
    <col min="502" max="502" width="2.6640625" style="1" customWidth="1"/>
    <col min="503" max="503" width="18.33203125" style="1" customWidth="1"/>
    <col min="504" max="504" width="15.109375" style="1" customWidth="1"/>
    <col min="505" max="505" width="28.109375" style="1" customWidth="1"/>
    <col min="506" max="506" width="7.33203125" style="1" customWidth="1"/>
    <col min="507" max="507" width="2.33203125" style="1" customWidth="1"/>
    <col min="508" max="508" width="8" style="1" customWidth="1"/>
    <col min="509" max="509" width="5.77734375" style="1" customWidth="1"/>
    <col min="510" max="510" width="10.109375" style="1" customWidth="1"/>
    <col min="511" max="511" width="11.6640625" style="1" customWidth="1"/>
    <col min="512" max="512" width="10.109375" style="1" customWidth="1"/>
    <col min="513" max="513" width="16.44140625" style="1" customWidth="1"/>
    <col min="514" max="750" width="11.33203125" style="1"/>
    <col min="751" max="751" width="8.6640625" style="1" customWidth="1"/>
    <col min="752" max="752" width="82.109375" style="1" customWidth="1"/>
    <col min="753" max="753" width="78.6640625" style="1" customWidth="1"/>
    <col min="754" max="757" width="6.109375" style="1" customWidth="1"/>
    <col min="758" max="758" width="2.6640625" style="1" customWidth="1"/>
    <col min="759" max="759" width="18.33203125" style="1" customWidth="1"/>
    <col min="760" max="760" width="15.109375" style="1" customWidth="1"/>
    <col min="761" max="761" width="28.109375" style="1" customWidth="1"/>
    <col min="762" max="762" width="7.33203125" style="1" customWidth="1"/>
    <col min="763" max="763" width="2.33203125" style="1" customWidth="1"/>
    <col min="764" max="764" width="8" style="1" customWidth="1"/>
    <col min="765" max="765" width="5.77734375" style="1" customWidth="1"/>
    <col min="766" max="766" width="10.109375" style="1" customWidth="1"/>
    <col min="767" max="767" width="11.6640625" style="1" customWidth="1"/>
    <col min="768" max="768" width="10.109375" style="1" customWidth="1"/>
    <col min="769" max="769" width="16.44140625" style="1" customWidth="1"/>
    <col min="770" max="1006" width="11.33203125" style="1"/>
    <col min="1007" max="1007" width="8.6640625" style="1" customWidth="1"/>
    <col min="1008" max="1008" width="82.109375" style="1" customWidth="1"/>
    <col min="1009" max="1009" width="78.6640625" style="1" customWidth="1"/>
    <col min="1010" max="1013" width="6.109375" style="1" customWidth="1"/>
    <col min="1014" max="1014" width="2.6640625" style="1" customWidth="1"/>
    <col min="1015" max="1015" width="18.33203125" style="1" customWidth="1"/>
    <col min="1016" max="1016" width="15.109375" style="1" customWidth="1"/>
    <col min="1017" max="1017" width="28.109375" style="1" customWidth="1"/>
    <col min="1018" max="1018" width="7.33203125" style="1" customWidth="1"/>
    <col min="1019" max="1019" width="2.33203125" style="1" customWidth="1"/>
    <col min="1020" max="1020" width="8" style="1" customWidth="1"/>
    <col min="1021" max="1021" width="5.77734375" style="1" customWidth="1"/>
    <col min="1022" max="1022" width="10.109375" style="1" customWidth="1"/>
    <col min="1023" max="1023" width="11.6640625" style="1" customWidth="1"/>
    <col min="1024" max="1024" width="10.109375" style="1" customWidth="1"/>
    <col min="1025" max="1025" width="16.44140625" style="1" customWidth="1"/>
    <col min="1026" max="1262" width="11.33203125" style="1"/>
    <col min="1263" max="1263" width="8.6640625" style="1" customWidth="1"/>
    <col min="1264" max="1264" width="82.109375" style="1" customWidth="1"/>
    <col min="1265" max="1265" width="78.6640625" style="1" customWidth="1"/>
    <col min="1266" max="1269" width="6.109375" style="1" customWidth="1"/>
    <col min="1270" max="1270" width="2.6640625" style="1" customWidth="1"/>
    <col min="1271" max="1271" width="18.33203125" style="1" customWidth="1"/>
    <col min="1272" max="1272" width="15.109375" style="1" customWidth="1"/>
    <col min="1273" max="1273" width="28.109375" style="1" customWidth="1"/>
    <col min="1274" max="1274" width="7.33203125" style="1" customWidth="1"/>
    <col min="1275" max="1275" width="2.33203125" style="1" customWidth="1"/>
    <col min="1276" max="1276" width="8" style="1" customWidth="1"/>
    <col min="1277" max="1277" width="5.77734375" style="1" customWidth="1"/>
    <col min="1278" max="1278" width="10.109375" style="1" customWidth="1"/>
    <col min="1279" max="1279" width="11.6640625" style="1" customWidth="1"/>
    <col min="1280" max="1280" width="10.109375" style="1" customWidth="1"/>
    <col min="1281" max="1281" width="16.44140625" style="1" customWidth="1"/>
    <col min="1282" max="1518" width="11.33203125" style="1"/>
    <col min="1519" max="1519" width="8.6640625" style="1" customWidth="1"/>
    <col min="1520" max="1520" width="82.109375" style="1" customWidth="1"/>
    <col min="1521" max="1521" width="78.6640625" style="1" customWidth="1"/>
    <col min="1522" max="1525" width="6.109375" style="1" customWidth="1"/>
    <col min="1526" max="1526" width="2.6640625" style="1" customWidth="1"/>
    <col min="1527" max="1527" width="18.33203125" style="1" customWidth="1"/>
    <col min="1528" max="1528" width="15.109375" style="1" customWidth="1"/>
    <col min="1529" max="1529" width="28.109375" style="1" customWidth="1"/>
    <col min="1530" max="1530" width="7.33203125" style="1" customWidth="1"/>
    <col min="1531" max="1531" width="2.33203125" style="1" customWidth="1"/>
    <col min="1532" max="1532" width="8" style="1" customWidth="1"/>
    <col min="1533" max="1533" width="5.77734375" style="1" customWidth="1"/>
    <col min="1534" max="1534" width="10.109375" style="1" customWidth="1"/>
    <col min="1535" max="1535" width="11.6640625" style="1" customWidth="1"/>
    <col min="1536" max="1536" width="10.109375" style="1" customWidth="1"/>
    <col min="1537" max="1537" width="16.44140625" style="1" customWidth="1"/>
    <col min="1538" max="1774" width="11.33203125" style="1"/>
    <col min="1775" max="1775" width="8.6640625" style="1" customWidth="1"/>
    <col min="1776" max="1776" width="82.109375" style="1" customWidth="1"/>
    <col min="1777" max="1777" width="78.6640625" style="1" customWidth="1"/>
    <col min="1778" max="1781" width="6.109375" style="1" customWidth="1"/>
    <col min="1782" max="1782" width="2.6640625" style="1" customWidth="1"/>
    <col min="1783" max="1783" width="18.33203125" style="1" customWidth="1"/>
    <col min="1784" max="1784" width="15.109375" style="1" customWidth="1"/>
    <col min="1785" max="1785" width="28.109375" style="1" customWidth="1"/>
    <col min="1786" max="1786" width="7.33203125" style="1" customWidth="1"/>
    <col min="1787" max="1787" width="2.33203125" style="1" customWidth="1"/>
    <col min="1788" max="1788" width="8" style="1" customWidth="1"/>
    <col min="1789" max="1789" width="5.77734375" style="1" customWidth="1"/>
    <col min="1790" max="1790" width="10.109375" style="1" customWidth="1"/>
    <col min="1791" max="1791" width="11.6640625" style="1" customWidth="1"/>
    <col min="1792" max="1792" width="10.109375" style="1" customWidth="1"/>
    <col min="1793" max="1793" width="16.44140625" style="1" customWidth="1"/>
    <col min="1794" max="2030" width="11.33203125" style="1"/>
    <col min="2031" max="2031" width="8.6640625" style="1" customWidth="1"/>
    <col min="2032" max="2032" width="82.109375" style="1" customWidth="1"/>
    <col min="2033" max="2033" width="78.6640625" style="1" customWidth="1"/>
    <col min="2034" max="2037" width="6.109375" style="1" customWidth="1"/>
    <col min="2038" max="2038" width="2.6640625" style="1" customWidth="1"/>
    <col min="2039" max="2039" width="18.33203125" style="1" customWidth="1"/>
    <col min="2040" max="2040" width="15.109375" style="1" customWidth="1"/>
    <col min="2041" max="2041" width="28.109375" style="1" customWidth="1"/>
    <col min="2042" max="2042" width="7.33203125" style="1" customWidth="1"/>
    <col min="2043" max="2043" width="2.33203125" style="1" customWidth="1"/>
    <col min="2044" max="2044" width="8" style="1" customWidth="1"/>
    <col min="2045" max="2045" width="5.77734375" style="1" customWidth="1"/>
    <col min="2046" max="2046" width="10.109375" style="1" customWidth="1"/>
    <col min="2047" max="2047" width="11.6640625" style="1" customWidth="1"/>
    <col min="2048" max="2048" width="10.109375" style="1" customWidth="1"/>
    <col min="2049" max="2049" width="16.44140625" style="1" customWidth="1"/>
    <col min="2050" max="2286" width="11.33203125" style="1"/>
    <col min="2287" max="2287" width="8.6640625" style="1" customWidth="1"/>
    <col min="2288" max="2288" width="82.109375" style="1" customWidth="1"/>
    <col min="2289" max="2289" width="78.6640625" style="1" customWidth="1"/>
    <col min="2290" max="2293" width="6.109375" style="1" customWidth="1"/>
    <col min="2294" max="2294" width="2.6640625" style="1" customWidth="1"/>
    <col min="2295" max="2295" width="18.33203125" style="1" customWidth="1"/>
    <col min="2296" max="2296" width="15.109375" style="1" customWidth="1"/>
    <col min="2297" max="2297" width="28.109375" style="1" customWidth="1"/>
    <col min="2298" max="2298" width="7.33203125" style="1" customWidth="1"/>
    <col min="2299" max="2299" width="2.33203125" style="1" customWidth="1"/>
    <col min="2300" max="2300" width="8" style="1" customWidth="1"/>
    <col min="2301" max="2301" width="5.77734375" style="1" customWidth="1"/>
    <col min="2302" max="2302" width="10.109375" style="1" customWidth="1"/>
    <col min="2303" max="2303" width="11.6640625" style="1" customWidth="1"/>
    <col min="2304" max="2304" width="10.109375" style="1" customWidth="1"/>
    <col min="2305" max="2305" width="16.44140625" style="1" customWidth="1"/>
    <col min="2306" max="2542" width="11.33203125" style="1"/>
    <col min="2543" max="2543" width="8.6640625" style="1" customWidth="1"/>
    <col min="2544" max="2544" width="82.109375" style="1" customWidth="1"/>
    <col min="2545" max="2545" width="78.6640625" style="1" customWidth="1"/>
    <col min="2546" max="2549" width="6.109375" style="1" customWidth="1"/>
    <col min="2550" max="2550" width="2.6640625" style="1" customWidth="1"/>
    <col min="2551" max="2551" width="18.33203125" style="1" customWidth="1"/>
    <col min="2552" max="2552" width="15.109375" style="1" customWidth="1"/>
    <col min="2553" max="2553" width="28.109375" style="1" customWidth="1"/>
    <col min="2554" max="2554" width="7.33203125" style="1" customWidth="1"/>
    <col min="2555" max="2555" width="2.33203125" style="1" customWidth="1"/>
    <col min="2556" max="2556" width="8" style="1" customWidth="1"/>
    <col min="2557" max="2557" width="5.77734375" style="1" customWidth="1"/>
    <col min="2558" max="2558" width="10.109375" style="1" customWidth="1"/>
    <col min="2559" max="2559" width="11.6640625" style="1" customWidth="1"/>
    <col min="2560" max="2560" width="10.109375" style="1" customWidth="1"/>
    <col min="2561" max="2561" width="16.44140625" style="1" customWidth="1"/>
    <col min="2562" max="2798" width="11.33203125" style="1"/>
    <col min="2799" max="2799" width="8.6640625" style="1" customWidth="1"/>
    <col min="2800" max="2800" width="82.109375" style="1" customWidth="1"/>
    <col min="2801" max="2801" width="78.6640625" style="1" customWidth="1"/>
    <col min="2802" max="2805" width="6.109375" style="1" customWidth="1"/>
    <col min="2806" max="2806" width="2.6640625" style="1" customWidth="1"/>
    <col min="2807" max="2807" width="18.33203125" style="1" customWidth="1"/>
    <col min="2808" max="2808" width="15.109375" style="1" customWidth="1"/>
    <col min="2809" max="2809" width="28.109375" style="1" customWidth="1"/>
    <col min="2810" max="2810" width="7.33203125" style="1" customWidth="1"/>
    <col min="2811" max="2811" width="2.33203125" style="1" customWidth="1"/>
    <col min="2812" max="2812" width="8" style="1" customWidth="1"/>
    <col min="2813" max="2813" width="5.77734375" style="1" customWidth="1"/>
    <col min="2814" max="2814" width="10.109375" style="1" customWidth="1"/>
    <col min="2815" max="2815" width="11.6640625" style="1" customWidth="1"/>
    <col min="2816" max="2816" width="10.109375" style="1" customWidth="1"/>
    <col min="2817" max="2817" width="16.44140625" style="1" customWidth="1"/>
    <col min="2818" max="3054" width="11.33203125" style="1"/>
    <col min="3055" max="3055" width="8.6640625" style="1" customWidth="1"/>
    <col min="3056" max="3056" width="82.109375" style="1" customWidth="1"/>
    <col min="3057" max="3057" width="78.6640625" style="1" customWidth="1"/>
    <col min="3058" max="3061" width="6.109375" style="1" customWidth="1"/>
    <col min="3062" max="3062" width="2.6640625" style="1" customWidth="1"/>
    <col min="3063" max="3063" width="18.33203125" style="1" customWidth="1"/>
    <col min="3064" max="3064" width="15.109375" style="1" customWidth="1"/>
    <col min="3065" max="3065" width="28.109375" style="1" customWidth="1"/>
    <col min="3066" max="3066" width="7.33203125" style="1" customWidth="1"/>
    <col min="3067" max="3067" width="2.33203125" style="1" customWidth="1"/>
    <col min="3068" max="3068" width="8" style="1" customWidth="1"/>
    <col min="3069" max="3069" width="5.77734375" style="1" customWidth="1"/>
    <col min="3070" max="3070" width="10.109375" style="1" customWidth="1"/>
    <col min="3071" max="3071" width="11.6640625" style="1" customWidth="1"/>
    <col min="3072" max="3072" width="10.109375" style="1" customWidth="1"/>
    <col min="3073" max="3073" width="16.44140625" style="1" customWidth="1"/>
    <col min="3074" max="3310" width="11.33203125" style="1"/>
    <col min="3311" max="3311" width="8.6640625" style="1" customWidth="1"/>
    <col min="3312" max="3312" width="82.109375" style="1" customWidth="1"/>
    <col min="3313" max="3313" width="78.6640625" style="1" customWidth="1"/>
    <col min="3314" max="3317" width="6.109375" style="1" customWidth="1"/>
    <col min="3318" max="3318" width="2.6640625" style="1" customWidth="1"/>
    <col min="3319" max="3319" width="18.33203125" style="1" customWidth="1"/>
    <col min="3320" max="3320" width="15.109375" style="1" customWidth="1"/>
    <col min="3321" max="3321" width="28.109375" style="1" customWidth="1"/>
    <col min="3322" max="3322" width="7.33203125" style="1" customWidth="1"/>
    <col min="3323" max="3323" width="2.33203125" style="1" customWidth="1"/>
    <col min="3324" max="3324" width="8" style="1" customWidth="1"/>
    <col min="3325" max="3325" width="5.77734375" style="1" customWidth="1"/>
    <col min="3326" max="3326" width="10.109375" style="1" customWidth="1"/>
    <col min="3327" max="3327" width="11.6640625" style="1" customWidth="1"/>
    <col min="3328" max="3328" width="10.109375" style="1" customWidth="1"/>
    <col min="3329" max="3329" width="16.44140625" style="1" customWidth="1"/>
    <col min="3330" max="3566" width="11.33203125" style="1"/>
    <col min="3567" max="3567" width="8.6640625" style="1" customWidth="1"/>
    <col min="3568" max="3568" width="82.109375" style="1" customWidth="1"/>
    <col min="3569" max="3569" width="78.6640625" style="1" customWidth="1"/>
    <col min="3570" max="3573" width="6.109375" style="1" customWidth="1"/>
    <col min="3574" max="3574" width="2.6640625" style="1" customWidth="1"/>
    <col min="3575" max="3575" width="18.33203125" style="1" customWidth="1"/>
    <col min="3576" max="3576" width="15.109375" style="1" customWidth="1"/>
    <col min="3577" max="3577" width="28.109375" style="1" customWidth="1"/>
    <col min="3578" max="3578" width="7.33203125" style="1" customWidth="1"/>
    <col min="3579" max="3579" width="2.33203125" style="1" customWidth="1"/>
    <col min="3580" max="3580" width="8" style="1" customWidth="1"/>
    <col min="3581" max="3581" width="5.77734375" style="1" customWidth="1"/>
    <col min="3582" max="3582" width="10.109375" style="1" customWidth="1"/>
    <col min="3583" max="3583" width="11.6640625" style="1" customWidth="1"/>
    <col min="3584" max="3584" width="10.109375" style="1" customWidth="1"/>
    <col min="3585" max="3585" width="16.44140625" style="1" customWidth="1"/>
    <col min="3586" max="3822" width="11.33203125" style="1"/>
    <col min="3823" max="3823" width="8.6640625" style="1" customWidth="1"/>
    <col min="3824" max="3824" width="82.109375" style="1" customWidth="1"/>
    <col min="3825" max="3825" width="78.6640625" style="1" customWidth="1"/>
    <col min="3826" max="3829" width="6.109375" style="1" customWidth="1"/>
    <col min="3830" max="3830" width="2.6640625" style="1" customWidth="1"/>
    <col min="3831" max="3831" width="18.33203125" style="1" customWidth="1"/>
    <col min="3832" max="3832" width="15.109375" style="1" customWidth="1"/>
    <col min="3833" max="3833" width="28.109375" style="1" customWidth="1"/>
    <col min="3834" max="3834" width="7.33203125" style="1" customWidth="1"/>
    <col min="3835" max="3835" width="2.33203125" style="1" customWidth="1"/>
    <col min="3836" max="3836" width="8" style="1" customWidth="1"/>
    <col min="3837" max="3837" width="5.77734375" style="1" customWidth="1"/>
    <col min="3838" max="3838" width="10.109375" style="1" customWidth="1"/>
    <col min="3839" max="3839" width="11.6640625" style="1" customWidth="1"/>
    <col min="3840" max="3840" width="10.109375" style="1" customWidth="1"/>
    <col min="3841" max="3841" width="16.44140625" style="1" customWidth="1"/>
    <col min="3842" max="4078" width="11.33203125" style="1"/>
    <col min="4079" max="4079" width="8.6640625" style="1" customWidth="1"/>
    <col min="4080" max="4080" width="82.109375" style="1" customWidth="1"/>
    <col min="4081" max="4081" width="78.6640625" style="1" customWidth="1"/>
    <col min="4082" max="4085" width="6.109375" style="1" customWidth="1"/>
    <col min="4086" max="4086" width="2.6640625" style="1" customWidth="1"/>
    <col min="4087" max="4087" width="18.33203125" style="1" customWidth="1"/>
    <col min="4088" max="4088" width="15.109375" style="1" customWidth="1"/>
    <col min="4089" max="4089" width="28.109375" style="1" customWidth="1"/>
    <col min="4090" max="4090" width="7.33203125" style="1" customWidth="1"/>
    <col min="4091" max="4091" width="2.33203125" style="1" customWidth="1"/>
    <col min="4092" max="4092" width="8" style="1" customWidth="1"/>
    <col min="4093" max="4093" width="5.77734375" style="1" customWidth="1"/>
    <col min="4094" max="4094" width="10.109375" style="1" customWidth="1"/>
    <col min="4095" max="4095" width="11.6640625" style="1" customWidth="1"/>
    <col min="4096" max="4096" width="10.109375" style="1" customWidth="1"/>
    <col min="4097" max="4097" width="16.44140625" style="1" customWidth="1"/>
    <col min="4098" max="4334" width="11.33203125" style="1"/>
    <col min="4335" max="4335" width="8.6640625" style="1" customWidth="1"/>
    <col min="4336" max="4336" width="82.109375" style="1" customWidth="1"/>
    <col min="4337" max="4337" width="78.6640625" style="1" customWidth="1"/>
    <col min="4338" max="4341" width="6.109375" style="1" customWidth="1"/>
    <col min="4342" max="4342" width="2.6640625" style="1" customWidth="1"/>
    <col min="4343" max="4343" width="18.33203125" style="1" customWidth="1"/>
    <col min="4344" max="4344" width="15.109375" style="1" customWidth="1"/>
    <col min="4345" max="4345" width="28.109375" style="1" customWidth="1"/>
    <col min="4346" max="4346" width="7.33203125" style="1" customWidth="1"/>
    <col min="4347" max="4347" width="2.33203125" style="1" customWidth="1"/>
    <col min="4348" max="4348" width="8" style="1" customWidth="1"/>
    <col min="4349" max="4349" width="5.77734375" style="1" customWidth="1"/>
    <col min="4350" max="4350" width="10.109375" style="1" customWidth="1"/>
    <col min="4351" max="4351" width="11.6640625" style="1" customWidth="1"/>
    <col min="4352" max="4352" width="10.109375" style="1" customWidth="1"/>
    <col min="4353" max="4353" width="16.44140625" style="1" customWidth="1"/>
    <col min="4354" max="4590" width="11.33203125" style="1"/>
    <col min="4591" max="4591" width="8.6640625" style="1" customWidth="1"/>
    <col min="4592" max="4592" width="82.109375" style="1" customWidth="1"/>
    <col min="4593" max="4593" width="78.6640625" style="1" customWidth="1"/>
    <col min="4594" max="4597" width="6.109375" style="1" customWidth="1"/>
    <col min="4598" max="4598" width="2.6640625" style="1" customWidth="1"/>
    <col min="4599" max="4599" width="18.33203125" style="1" customWidth="1"/>
    <col min="4600" max="4600" width="15.109375" style="1" customWidth="1"/>
    <col min="4601" max="4601" width="28.109375" style="1" customWidth="1"/>
    <col min="4602" max="4602" width="7.33203125" style="1" customWidth="1"/>
    <col min="4603" max="4603" width="2.33203125" style="1" customWidth="1"/>
    <col min="4604" max="4604" width="8" style="1" customWidth="1"/>
    <col min="4605" max="4605" width="5.77734375" style="1" customWidth="1"/>
    <col min="4606" max="4606" width="10.109375" style="1" customWidth="1"/>
    <col min="4607" max="4607" width="11.6640625" style="1" customWidth="1"/>
    <col min="4608" max="4608" width="10.109375" style="1" customWidth="1"/>
    <col min="4609" max="4609" width="16.44140625" style="1" customWidth="1"/>
    <col min="4610" max="4846" width="11.33203125" style="1"/>
    <col min="4847" max="4847" width="8.6640625" style="1" customWidth="1"/>
    <col min="4848" max="4848" width="82.109375" style="1" customWidth="1"/>
    <col min="4849" max="4849" width="78.6640625" style="1" customWidth="1"/>
    <col min="4850" max="4853" width="6.109375" style="1" customWidth="1"/>
    <col min="4854" max="4854" width="2.6640625" style="1" customWidth="1"/>
    <col min="4855" max="4855" width="18.33203125" style="1" customWidth="1"/>
    <col min="4856" max="4856" width="15.109375" style="1" customWidth="1"/>
    <col min="4857" max="4857" width="28.109375" style="1" customWidth="1"/>
    <col min="4858" max="4858" width="7.33203125" style="1" customWidth="1"/>
    <col min="4859" max="4859" width="2.33203125" style="1" customWidth="1"/>
    <col min="4860" max="4860" width="8" style="1" customWidth="1"/>
    <col min="4861" max="4861" width="5.77734375" style="1" customWidth="1"/>
    <col min="4862" max="4862" width="10.109375" style="1" customWidth="1"/>
    <col min="4863" max="4863" width="11.6640625" style="1" customWidth="1"/>
    <col min="4864" max="4864" width="10.109375" style="1" customWidth="1"/>
    <col min="4865" max="4865" width="16.44140625" style="1" customWidth="1"/>
    <col min="4866" max="5102" width="11.33203125" style="1"/>
    <col min="5103" max="5103" width="8.6640625" style="1" customWidth="1"/>
    <col min="5104" max="5104" width="82.109375" style="1" customWidth="1"/>
    <col min="5105" max="5105" width="78.6640625" style="1" customWidth="1"/>
    <col min="5106" max="5109" width="6.109375" style="1" customWidth="1"/>
    <col min="5110" max="5110" width="2.6640625" style="1" customWidth="1"/>
    <col min="5111" max="5111" width="18.33203125" style="1" customWidth="1"/>
    <col min="5112" max="5112" width="15.109375" style="1" customWidth="1"/>
    <col min="5113" max="5113" width="28.109375" style="1" customWidth="1"/>
    <col min="5114" max="5114" width="7.33203125" style="1" customWidth="1"/>
    <col min="5115" max="5115" width="2.33203125" style="1" customWidth="1"/>
    <col min="5116" max="5116" width="8" style="1" customWidth="1"/>
    <col min="5117" max="5117" width="5.77734375" style="1" customWidth="1"/>
    <col min="5118" max="5118" width="10.109375" style="1" customWidth="1"/>
    <col min="5119" max="5119" width="11.6640625" style="1" customWidth="1"/>
    <col min="5120" max="5120" width="10.109375" style="1" customWidth="1"/>
    <col min="5121" max="5121" width="16.44140625" style="1" customWidth="1"/>
    <col min="5122" max="5358" width="11.33203125" style="1"/>
    <col min="5359" max="5359" width="8.6640625" style="1" customWidth="1"/>
    <col min="5360" max="5360" width="82.109375" style="1" customWidth="1"/>
    <col min="5361" max="5361" width="78.6640625" style="1" customWidth="1"/>
    <col min="5362" max="5365" width="6.109375" style="1" customWidth="1"/>
    <col min="5366" max="5366" width="2.6640625" style="1" customWidth="1"/>
    <col min="5367" max="5367" width="18.33203125" style="1" customWidth="1"/>
    <col min="5368" max="5368" width="15.109375" style="1" customWidth="1"/>
    <col min="5369" max="5369" width="28.109375" style="1" customWidth="1"/>
    <col min="5370" max="5370" width="7.33203125" style="1" customWidth="1"/>
    <col min="5371" max="5371" width="2.33203125" style="1" customWidth="1"/>
    <col min="5372" max="5372" width="8" style="1" customWidth="1"/>
    <col min="5373" max="5373" width="5.77734375" style="1" customWidth="1"/>
    <col min="5374" max="5374" width="10.109375" style="1" customWidth="1"/>
    <col min="5375" max="5375" width="11.6640625" style="1" customWidth="1"/>
    <col min="5376" max="5376" width="10.109375" style="1" customWidth="1"/>
    <col min="5377" max="5377" width="16.44140625" style="1" customWidth="1"/>
    <col min="5378" max="5614" width="11.33203125" style="1"/>
    <col min="5615" max="5615" width="8.6640625" style="1" customWidth="1"/>
    <col min="5616" max="5616" width="82.109375" style="1" customWidth="1"/>
    <col min="5617" max="5617" width="78.6640625" style="1" customWidth="1"/>
    <col min="5618" max="5621" width="6.109375" style="1" customWidth="1"/>
    <col min="5622" max="5622" width="2.6640625" style="1" customWidth="1"/>
    <col min="5623" max="5623" width="18.33203125" style="1" customWidth="1"/>
    <col min="5624" max="5624" width="15.109375" style="1" customWidth="1"/>
    <col min="5625" max="5625" width="28.109375" style="1" customWidth="1"/>
    <col min="5626" max="5626" width="7.33203125" style="1" customWidth="1"/>
    <col min="5627" max="5627" width="2.33203125" style="1" customWidth="1"/>
    <col min="5628" max="5628" width="8" style="1" customWidth="1"/>
    <col min="5629" max="5629" width="5.77734375" style="1" customWidth="1"/>
    <col min="5630" max="5630" width="10.109375" style="1" customWidth="1"/>
    <col min="5631" max="5631" width="11.6640625" style="1" customWidth="1"/>
    <col min="5632" max="5632" width="10.109375" style="1" customWidth="1"/>
    <col min="5633" max="5633" width="16.44140625" style="1" customWidth="1"/>
    <col min="5634" max="5870" width="11.33203125" style="1"/>
    <col min="5871" max="5871" width="8.6640625" style="1" customWidth="1"/>
    <col min="5872" max="5872" width="82.109375" style="1" customWidth="1"/>
    <col min="5873" max="5873" width="78.6640625" style="1" customWidth="1"/>
    <col min="5874" max="5877" width="6.109375" style="1" customWidth="1"/>
    <col min="5878" max="5878" width="2.6640625" style="1" customWidth="1"/>
    <col min="5879" max="5879" width="18.33203125" style="1" customWidth="1"/>
    <col min="5880" max="5880" width="15.109375" style="1" customWidth="1"/>
    <col min="5881" max="5881" width="28.109375" style="1" customWidth="1"/>
    <col min="5882" max="5882" width="7.33203125" style="1" customWidth="1"/>
    <col min="5883" max="5883" width="2.33203125" style="1" customWidth="1"/>
    <col min="5884" max="5884" width="8" style="1" customWidth="1"/>
    <col min="5885" max="5885" width="5.77734375" style="1" customWidth="1"/>
    <col min="5886" max="5886" width="10.109375" style="1" customWidth="1"/>
    <col min="5887" max="5887" width="11.6640625" style="1" customWidth="1"/>
    <col min="5888" max="5888" width="10.109375" style="1" customWidth="1"/>
    <col min="5889" max="5889" width="16.44140625" style="1" customWidth="1"/>
    <col min="5890" max="6126" width="11.33203125" style="1"/>
    <col min="6127" max="6127" width="8.6640625" style="1" customWidth="1"/>
    <col min="6128" max="6128" width="82.109375" style="1" customWidth="1"/>
    <col min="6129" max="6129" width="78.6640625" style="1" customWidth="1"/>
    <col min="6130" max="6133" width="6.109375" style="1" customWidth="1"/>
    <col min="6134" max="6134" width="2.6640625" style="1" customWidth="1"/>
    <col min="6135" max="6135" width="18.33203125" style="1" customWidth="1"/>
    <col min="6136" max="6136" width="15.109375" style="1" customWidth="1"/>
    <col min="6137" max="6137" width="28.109375" style="1" customWidth="1"/>
    <col min="6138" max="6138" width="7.33203125" style="1" customWidth="1"/>
    <col min="6139" max="6139" width="2.33203125" style="1" customWidth="1"/>
    <col min="6140" max="6140" width="8" style="1" customWidth="1"/>
    <col min="6141" max="6141" width="5.77734375" style="1" customWidth="1"/>
    <col min="6142" max="6142" width="10.109375" style="1" customWidth="1"/>
    <col min="6143" max="6143" width="11.6640625" style="1" customWidth="1"/>
    <col min="6144" max="6144" width="10.109375" style="1" customWidth="1"/>
    <col min="6145" max="6145" width="16.44140625" style="1" customWidth="1"/>
    <col min="6146" max="6382" width="11.33203125" style="1"/>
    <col min="6383" max="6383" width="8.6640625" style="1" customWidth="1"/>
    <col min="6384" max="6384" width="82.109375" style="1" customWidth="1"/>
    <col min="6385" max="6385" width="78.6640625" style="1" customWidth="1"/>
    <col min="6386" max="6389" width="6.109375" style="1" customWidth="1"/>
    <col min="6390" max="6390" width="2.6640625" style="1" customWidth="1"/>
    <col min="6391" max="6391" width="18.33203125" style="1" customWidth="1"/>
    <col min="6392" max="6392" width="15.109375" style="1" customWidth="1"/>
    <col min="6393" max="6393" width="28.109375" style="1" customWidth="1"/>
    <col min="6394" max="6394" width="7.33203125" style="1" customWidth="1"/>
    <col min="6395" max="6395" width="2.33203125" style="1" customWidth="1"/>
    <col min="6396" max="6396" width="8" style="1" customWidth="1"/>
    <col min="6397" max="6397" width="5.77734375" style="1" customWidth="1"/>
    <col min="6398" max="6398" width="10.109375" style="1" customWidth="1"/>
    <col min="6399" max="6399" width="11.6640625" style="1" customWidth="1"/>
    <col min="6400" max="6400" width="10.109375" style="1" customWidth="1"/>
    <col min="6401" max="6401" width="16.44140625" style="1" customWidth="1"/>
    <col min="6402" max="6638" width="11.33203125" style="1"/>
    <col min="6639" max="6639" width="8.6640625" style="1" customWidth="1"/>
    <col min="6640" max="6640" width="82.109375" style="1" customWidth="1"/>
    <col min="6641" max="6641" width="78.6640625" style="1" customWidth="1"/>
    <col min="6642" max="6645" width="6.109375" style="1" customWidth="1"/>
    <col min="6646" max="6646" width="2.6640625" style="1" customWidth="1"/>
    <col min="6647" max="6647" width="18.33203125" style="1" customWidth="1"/>
    <col min="6648" max="6648" width="15.109375" style="1" customWidth="1"/>
    <col min="6649" max="6649" width="28.109375" style="1" customWidth="1"/>
    <col min="6650" max="6650" width="7.33203125" style="1" customWidth="1"/>
    <col min="6651" max="6651" width="2.33203125" style="1" customWidth="1"/>
    <col min="6652" max="6652" width="8" style="1" customWidth="1"/>
    <col min="6653" max="6653" width="5.77734375" style="1" customWidth="1"/>
    <col min="6654" max="6654" width="10.109375" style="1" customWidth="1"/>
    <col min="6655" max="6655" width="11.6640625" style="1" customWidth="1"/>
    <col min="6656" max="6656" width="10.109375" style="1" customWidth="1"/>
    <col min="6657" max="6657" width="16.44140625" style="1" customWidth="1"/>
    <col min="6658" max="6894" width="11.33203125" style="1"/>
    <col min="6895" max="6895" width="8.6640625" style="1" customWidth="1"/>
    <col min="6896" max="6896" width="82.109375" style="1" customWidth="1"/>
    <col min="6897" max="6897" width="78.6640625" style="1" customWidth="1"/>
    <col min="6898" max="6901" width="6.109375" style="1" customWidth="1"/>
    <col min="6902" max="6902" width="2.6640625" style="1" customWidth="1"/>
    <col min="6903" max="6903" width="18.33203125" style="1" customWidth="1"/>
    <col min="6904" max="6904" width="15.109375" style="1" customWidth="1"/>
    <col min="6905" max="6905" width="28.109375" style="1" customWidth="1"/>
    <col min="6906" max="6906" width="7.33203125" style="1" customWidth="1"/>
    <col min="6907" max="6907" width="2.33203125" style="1" customWidth="1"/>
    <col min="6908" max="6908" width="8" style="1" customWidth="1"/>
    <col min="6909" max="6909" width="5.77734375" style="1" customWidth="1"/>
    <col min="6910" max="6910" width="10.109375" style="1" customWidth="1"/>
    <col min="6911" max="6911" width="11.6640625" style="1" customWidth="1"/>
    <col min="6912" max="6912" width="10.109375" style="1" customWidth="1"/>
    <col min="6913" max="6913" width="16.44140625" style="1" customWidth="1"/>
    <col min="6914" max="7150" width="11.33203125" style="1"/>
    <col min="7151" max="7151" width="8.6640625" style="1" customWidth="1"/>
    <col min="7152" max="7152" width="82.109375" style="1" customWidth="1"/>
    <col min="7153" max="7153" width="78.6640625" style="1" customWidth="1"/>
    <col min="7154" max="7157" width="6.109375" style="1" customWidth="1"/>
    <col min="7158" max="7158" width="2.6640625" style="1" customWidth="1"/>
    <col min="7159" max="7159" width="18.33203125" style="1" customWidth="1"/>
    <col min="7160" max="7160" width="15.109375" style="1" customWidth="1"/>
    <col min="7161" max="7161" width="28.109375" style="1" customWidth="1"/>
    <col min="7162" max="7162" width="7.33203125" style="1" customWidth="1"/>
    <col min="7163" max="7163" width="2.33203125" style="1" customWidth="1"/>
    <col min="7164" max="7164" width="8" style="1" customWidth="1"/>
    <col min="7165" max="7165" width="5.77734375" style="1" customWidth="1"/>
    <col min="7166" max="7166" width="10.109375" style="1" customWidth="1"/>
    <col min="7167" max="7167" width="11.6640625" style="1" customWidth="1"/>
    <col min="7168" max="7168" width="10.109375" style="1" customWidth="1"/>
    <col min="7169" max="7169" width="16.44140625" style="1" customWidth="1"/>
    <col min="7170" max="7406" width="11.33203125" style="1"/>
    <col min="7407" max="7407" width="8.6640625" style="1" customWidth="1"/>
    <col min="7408" max="7408" width="82.109375" style="1" customWidth="1"/>
    <col min="7409" max="7409" width="78.6640625" style="1" customWidth="1"/>
    <col min="7410" max="7413" width="6.109375" style="1" customWidth="1"/>
    <col min="7414" max="7414" width="2.6640625" style="1" customWidth="1"/>
    <col min="7415" max="7415" width="18.33203125" style="1" customWidth="1"/>
    <col min="7416" max="7416" width="15.109375" style="1" customWidth="1"/>
    <col min="7417" max="7417" width="28.109375" style="1" customWidth="1"/>
    <col min="7418" max="7418" width="7.33203125" style="1" customWidth="1"/>
    <col min="7419" max="7419" width="2.33203125" style="1" customWidth="1"/>
    <col min="7420" max="7420" width="8" style="1" customWidth="1"/>
    <col min="7421" max="7421" width="5.77734375" style="1" customWidth="1"/>
    <col min="7422" max="7422" width="10.109375" style="1" customWidth="1"/>
    <col min="7423" max="7423" width="11.6640625" style="1" customWidth="1"/>
    <col min="7424" max="7424" width="10.109375" style="1" customWidth="1"/>
    <col min="7425" max="7425" width="16.44140625" style="1" customWidth="1"/>
    <col min="7426" max="7662" width="11.33203125" style="1"/>
    <col min="7663" max="7663" width="8.6640625" style="1" customWidth="1"/>
    <col min="7664" max="7664" width="82.109375" style="1" customWidth="1"/>
    <col min="7665" max="7665" width="78.6640625" style="1" customWidth="1"/>
    <col min="7666" max="7669" width="6.109375" style="1" customWidth="1"/>
    <col min="7670" max="7670" width="2.6640625" style="1" customWidth="1"/>
    <col min="7671" max="7671" width="18.33203125" style="1" customWidth="1"/>
    <col min="7672" max="7672" width="15.109375" style="1" customWidth="1"/>
    <col min="7673" max="7673" width="28.109375" style="1" customWidth="1"/>
    <col min="7674" max="7674" width="7.33203125" style="1" customWidth="1"/>
    <col min="7675" max="7675" width="2.33203125" style="1" customWidth="1"/>
    <col min="7676" max="7676" width="8" style="1" customWidth="1"/>
    <col min="7677" max="7677" width="5.77734375" style="1" customWidth="1"/>
    <col min="7678" max="7678" width="10.109375" style="1" customWidth="1"/>
    <col min="7679" max="7679" width="11.6640625" style="1" customWidth="1"/>
    <col min="7680" max="7680" width="10.109375" style="1" customWidth="1"/>
    <col min="7681" max="7681" width="16.44140625" style="1" customWidth="1"/>
    <col min="7682" max="7918" width="11.33203125" style="1"/>
    <col min="7919" max="7919" width="8.6640625" style="1" customWidth="1"/>
    <col min="7920" max="7920" width="82.109375" style="1" customWidth="1"/>
    <col min="7921" max="7921" width="78.6640625" style="1" customWidth="1"/>
    <col min="7922" max="7925" width="6.109375" style="1" customWidth="1"/>
    <col min="7926" max="7926" width="2.6640625" style="1" customWidth="1"/>
    <col min="7927" max="7927" width="18.33203125" style="1" customWidth="1"/>
    <col min="7928" max="7928" width="15.109375" style="1" customWidth="1"/>
    <col min="7929" max="7929" width="28.109375" style="1" customWidth="1"/>
    <col min="7930" max="7930" width="7.33203125" style="1" customWidth="1"/>
    <col min="7931" max="7931" width="2.33203125" style="1" customWidth="1"/>
    <col min="7932" max="7932" width="8" style="1" customWidth="1"/>
    <col min="7933" max="7933" width="5.77734375" style="1" customWidth="1"/>
    <col min="7934" max="7934" width="10.109375" style="1" customWidth="1"/>
    <col min="7935" max="7935" width="11.6640625" style="1" customWidth="1"/>
    <col min="7936" max="7936" width="10.109375" style="1" customWidth="1"/>
    <col min="7937" max="7937" width="16.44140625" style="1" customWidth="1"/>
    <col min="7938" max="8174" width="11.33203125" style="1"/>
    <col min="8175" max="8175" width="8.6640625" style="1" customWidth="1"/>
    <col min="8176" max="8176" width="82.109375" style="1" customWidth="1"/>
    <col min="8177" max="8177" width="78.6640625" style="1" customWidth="1"/>
    <col min="8178" max="8181" width="6.109375" style="1" customWidth="1"/>
    <col min="8182" max="8182" width="2.6640625" style="1" customWidth="1"/>
    <col min="8183" max="8183" width="18.33203125" style="1" customWidth="1"/>
    <col min="8184" max="8184" width="15.109375" style="1" customWidth="1"/>
    <col min="8185" max="8185" width="28.109375" style="1" customWidth="1"/>
    <col min="8186" max="8186" width="7.33203125" style="1" customWidth="1"/>
    <col min="8187" max="8187" width="2.33203125" style="1" customWidth="1"/>
    <col min="8188" max="8188" width="8" style="1" customWidth="1"/>
    <col min="8189" max="8189" width="5.77734375" style="1" customWidth="1"/>
    <col min="8190" max="8190" width="10.109375" style="1" customWidth="1"/>
    <col min="8191" max="8191" width="11.6640625" style="1" customWidth="1"/>
    <col min="8192" max="8192" width="10.109375" style="1" customWidth="1"/>
    <col min="8193" max="8193" width="16.44140625" style="1" customWidth="1"/>
    <col min="8194" max="8430" width="11.33203125" style="1"/>
    <col min="8431" max="8431" width="8.6640625" style="1" customWidth="1"/>
    <col min="8432" max="8432" width="82.109375" style="1" customWidth="1"/>
    <col min="8433" max="8433" width="78.6640625" style="1" customWidth="1"/>
    <col min="8434" max="8437" width="6.109375" style="1" customWidth="1"/>
    <col min="8438" max="8438" width="2.6640625" style="1" customWidth="1"/>
    <col min="8439" max="8439" width="18.33203125" style="1" customWidth="1"/>
    <col min="8440" max="8440" width="15.109375" style="1" customWidth="1"/>
    <col min="8441" max="8441" width="28.109375" style="1" customWidth="1"/>
    <col min="8442" max="8442" width="7.33203125" style="1" customWidth="1"/>
    <col min="8443" max="8443" width="2.33203125" style="1" customWidth="1"/>
    <col min="8444" max="8444" width="8" style="1" customWidth="1"/>
    <col min="8445" max="8445" width="5.77734375" style="1" customWidth="1"/>
    <col min="8446" max="8446" width="10.109375" style="1" customWidth="1"/>
    <col min="8447" max="8447" width="11.6640625" style="1" customWidth="1"/>
    <col min="8448" max="8448" width="10.109375" style="1" customWidth="1"/>
    <col min="8449" max="8449" width="16.44140625" style="1" customWidth="1"/>
    <col min="8450" max="8686" width="11.33203125" style="1"/>
    <col min="8687" max="8687" width="8.6640625" style="1" customWidth="1"/>
    <col min="8688" max="8688" width="82.109375" style="1" customWidth="1"/>
    <col min="8689" max="8689" width="78.6640625" style="1" customWidth="1"/>
    <col min="8690" max="8693" width="6.109375" style="1" customWidth="1"/>
    <col min="8694" max="8694" width="2.6640625" style="1" customWidth="1"/>
    <col min="8695" max="8695" width="18.33203125" style="1" customWidth="1"/>
    <col min="8696" max="8696" width="15.109375" style="1" customWidth="1"/>
    <col min="8697" max="8697" width="28.109375" style="1" customWidth="1"/>
    <col min="8698" max="8698" width="7.33203125" style="1" customWidth="1"/>
    <col min="8699" max="8699" width="2.33203125" style="1" customWidth="1"/>
    <col min="8700" max="8700" width="8" style="1" customWidth="1"/>
    <col min="8701" max="8701" width="5.77734375" style="1" customWidth="1"/>
    <col min="8702" max="8702" width="10.109375" style="1" customWidth="1"/>
    <col min="8703" max="8703" width="11.6640625" style="1" customWidth="1"/>
    <col min="8704" max="8704" width="10.109375" style="1" customWidth="1"/>
    <col min="8705" max="8705" width="16.44140625" style="1" customWidth="1"/>
    <col min="8706" max="8942" width="11.33203125" style="1"/>
    <col min="8943" max="8943" width="8.6640625" style="1" customWidth="1"/>
    <col min="8944" max="8944" width="82.109375" style="1" customWidth="1"/>
    <col min="8945" max="8945" width="78.6640625" style="1" customWidth="1"/>
    <col min="8946" max="8949" width="6.109375" style="1" customWidth="1"/>
    <col min="8950" max="8950" width="2.6640625" style="1" customWidth="1"/>
    <col min="8951" max="8951" width="18.33203125" style="1" customWidth="1"/>
    <col min="8952" max="8952" width="15.109375" style="1" customWidth="1"/>
    <col min="8953" max="8953" width="28.109375" style="1" customWidth="1"/>
    <col min="8954" max="8954" width="7.33203125" style="1" customWidth="1"/>
    <col min="8955" max="8955" width="2.33203125" style="1" customWidth="1"/>
    <col min="8956" max="8956" width="8" style="1" customWidth="1"/>
    <col min="8957" max="8957" width="5.77734375" style="1" customWidth="1"/>
    <col min="8958" max="8958" width="10.109375" style="1" customWidth="1"/>
    <col min="8959" max="8959" width="11.6640625" style="1" customWidth="1"/>
    <col min="8960" max="8960" width="10.109375" style="1" customWidth="1"/>
    <col min="8961" max="8961" width="16.44140625" style="1" customWidth="1"/>
    <col min="8962" max="9198" width="11.33203125" style="1"/>
    <col min="9199" max="9199" width="8.6640625" style="1" customWidth="1"/>
    <col min="9200" max="9200" width="82.109375" style="1" customWidth="1"/>
    <col min="9201" max="9201" width="78.6640625" style="1" customWidth="1"/>
    <col min="9202" max="9205" width="6.109375" style="1" customWidth="1"/>
    <col min="9206" max="9206" width="2.6640625" style="1" customWidth="1"/>
    <col min="9207" max="9207" width="18.33203125" style="1" customWidth="1"/>
    <col min="9208" max="9208" width="15.109375" style="1" customWidth="1"/>
    <col min="9209" max="9209" width="28.109375" style="1" customWidth="1"/>
    <col min="9210" max="9210" width="7.33203125" style="1" customWidth="1"/>
    <col min="9211" max="9211" width="2.33203125" style="1" customWidth="1"/>
    <col min="9212" max="9212" width="8" style="1" customWidth="1"/>
    <col min="9213" max="9213" width="5.77734375" style="1" customWidth="1"/>
    <col min="9214" max="9214" width="10.109375" style="1" customWidth="1"/>
    <col min="9215" max="9215" width="11.6640625" style="1" customWidth="1"/>
    <col min="9216" max="9216" width="10.109375" style="1" customWidth="1"/>
    <col min="9217" max="9217" width="16.44140625" style="1" customWidth="1"/>
    <col min="9218" max="9454" width="11.33203125" style="1"/>
    <col min="9455" max="9455" width="8.6640625" style="1" customWidth="1"/>
    <col min="9456" max="9456" width="82.109375" style="1" customWidth="1"/>
    <col min="9457" max="9457" width="78.6640625" style="1" customWidth="1"/>
    <col min="9458" max="9461" width="6.109375" style="1" customWidth="1"/>
    <col min="9462" max="9462" width="2.6640625" style="1" customWidth="1"/>
    <col min="9463" max="9463" width="18.33203125" style="1" customWidth="1"/>
    <col min="9464" max="9464" width="15.109375" style="1" customWidth="1"/>
    <col min="9465" max="9465" width="28.109375" style="1" customWidth="1"/>
    <col min="9466" max="9466" width="7.33203125" style="1" customWidth="1"/>
    <col min="9467" max="9467" width="2.33203125" style="1" customWidth="1"/>
    <col min="9468" max="9468" width="8" style="1" customWidth="1"/>
    <col min="9469" max="9469" width="5.77734375" style="1" customWidth="1"/>
    <col min="9470" max="9470" width="10.109375" style="1" customWidth="1"/>
    <col min="9471" max="9471" width="11.6640625" style="1" customWidth="1"/>
    <col min="9472" max="9472" width="10.109375" style="1" customWidth="1"/>
    <col min="9473" max="9473" width="16.44140625" style="1" customWidth="1"/>
    <col min="9474" max="9710" width="11.33203125" style="1"/>
    <col min="9711" max="9711" width="8.6640625" style="1" customWidth="1"/>
    <col min="9712" max="9712" width="82.109375" style="1" customWidth="1"/>
    <col min="9713" max="9713" width="78.6640625" style="1" customWidth="1"/>
    <col min="9714" max="9717" width="6.109375" style="1" customWidth="1"/>
    <col min="9718" max="9718" width="2.6640625" style="1" customWidth="1"/>
    <col min="9719" max="9719" width="18.33203125" style="1" customWidth="1"/>
    <col min="9720" max="9720" width="15.109375" style="1" customWidth="1"/>
    <col min="9721" max="9721" width="28.109375" style="1" customWidth="1"/>
    <col min="9722" max="9722" width="7.33203125" style="1" customWidth="1"/>
    <col min="9723" max="9723" width="2.33203125" style="1" customWidth="1"/>
    <col min="9724" max="9724" width="8" style="1" customWidth="1"/>
    <col min="9725" max="9725" width="5.77734375" style="1" customWidth="1"/>
    <col min="9726" max="9726" width="10.109375" style="1" customWidth="1"/>
    <col min="9727" max="9727" width="11.6640625" style="1" customWidth="1"/>
    <col min="9728" max="9728" width="10.109375" style="1" customWidth="1"/>
    <col min="9729" max="9729" width="16.44140625" style="1" customWidth="1"/>
    <col min="9730" max="9966" width="11.33203125" style="1"/>
    <col min="9967" max="9967" width="8.6640625" style="1" customWidth="1"/>
    <col min="9968" max="9968" width="82.109375" style="1" customWidth="1"/>
    <col min="9969" max="9969" width="78.6640625" style="1" customWidth="1"/>
    <col min="9970" max="9973" width="6.109375" style="1" customWidth="1"/>
    <col min="9974" max="9974" width="2.6640625" style="1" customWidth="1"/>
    <col min="9975" max="9975" width="18.33203125" style="1" customWidth="1"/>
    <col min="9976" max="9976" width="15.109375" style="1" customWidth="1"/>
    <col min="9977" max="9977" width="28.109375" style="1" customWidth="1"/>
    <col min="9978" max="9978" width="7.33203125" style="1" customWidth="1"/>
    <col min="9979" max="9979" width="2.33203125" style="1" customWidth="1"/>
    <col min="9980" max="9980" width="8" style="1" customWidth="1"/>
    <col min="9981" max="9981" width="5.77734375" style="1" customWidth="1"/>
    <col min="9982" max="9982" width="10.109375" style="1" customWidth="1"/>
    <col min="9983" max="9983" width="11.6640625" style="1" customWidth="1"/>
    <col min="9984" max="9984" width="10.109375" style="1" customWidth="1"/>
    <col min="9985" max="9985" width="16.44140625" style="1" customWidth="1"/>
    <col min="9986" max="10222" width="11.33203125" style="1"/>
    <col min="10223" max="10223" width="8.6640625" style="1" customWidth="1"/>
    <col min="10224" max="10224" width="82.109375" style="1" customWidth="1"/>
    <col min="10225" max="10225" width="78.6640625" style="1" customWidth="1"/>
    <col min="10226" max="10229" width="6.109375" style="1" customWidth="1"/>
    <col min="10230" max="10230" width="2.6640625" style="1" customWidth="1"/>
    <col min="10231" max="10231" width="18.33203125" style="1" customWidth="1"/>
    <col min="10232" max="10232" width="15.109375" style="1" customWidth="1"/>
    <col min="10233" max="10233" width="28.109375" style="1" customWidth="1"/>
    <col min="10234" max="10234" width="7.33203125" style="1" customWidth="1"/>
    <col min="10235" max="10235" width="2.33203125" style="1" customWidth="1"/>
    <col min="10236" max="10236" width="8" style="1" customWidth="1"/>
    <col min="10237" max="10237" width="5.77734375" style="1" customWidth="1"/>
    <col min="10238" max="10238" width="10.109375" style="1" customWidth="1"/>
    <col min="10239" max="10239" width="11.6640625" style="1" customWidth="1"/>
    <col min="10240" max="10240" width="10.109375" style="1" customWidth="1"/>
    <col min="10241" max="10241" width="16.44140625" style="1" customWidth="1"/>
    <col min="10242" max="10478" width="11.33203125" style="1"/>
    <col min="10479" max="10479" width="8.6640625" style="1" customWidth="1"/>
    <col min="10480" max="10480" width="82.109375" style="1" customWidth="1"/>
    <col min="10481" max="10481" width="78.6640625" style="1" customWidth="1"/>
    <col min="10482" max="10485" width="6.109375" style="1" customWidth="1"/>
    <col min="10486" max="10486" width="2.6640625" style="1" customWidth="1"/>
    <col min="10487" max="10487" width="18.33203125" style="1" customWidth="1"/>
    <col min="10488" max="10488" width="15.109375" style="1" customWidth="1"/>
    <col min="10489" max="10489" width="28.109375" style="1" customWidth="1"/>
    <col min="10490" max="10490" width="7.33203125" style="1" customWidth="1"/>
    <col min="10491" max="10491" width="2.33203125" style="1" customWidth="1"/>
    <col min="10492" max="10492" width="8" style="1" customWidth="1"/>
    <col min="10493" max="10493" width="5.77734375" style="1" customWidth="1"/>
    <col min="10494" max="10494" width="10.109375" style="1" customWidth="1"/>
    <col min="10495" max="10495" width="11.6640625" style="1" customWidth="1"/>
    <col min="10496" max="10496" width="10.109375" style="1" customWidth="1"/>
    <col min="10497" max="10497" width="16.44140625" style="1" customWidth="1"/>
    <col min="10498" max="10734" width="11.33203125" style="1"/>
    <col min="10735" max="10735" width="8.6640625" style="1" customWidth="1"/>
    <col min="10736" max="10736" width="82.109375" style="1" customWidth="1"/>
    <col min="10737" max="10737" width="78.6640625" style="1" customWidth="1"/>
    <col min="10738" max="10741" width="6.109375" style="1" customWidth="1"/>
    <col min="10742" max="10742" width="2.6640625" style="1" customWidth="1"/>
    <col min="10743" max="10743" width="18.33203125" style="1" customWidth="1"/>
    <col min="10744" max="10744" width="15.109375" style="1" customWidth="1"/>
    <col min="10745" max="10745" width="28.109375" style="1" customWidth="1"/>
    <col min="10746" max="10746" width="7.33203125" style="1" customWidth="1"/>
    <col min="10747" max="10747" width="2.33203125" style="1" customWidth="1"/>
    <col min="10748" max="10748" width="8" style="1" customWidth="1"/>
    <col min="10749" max="10749" width="5.77734375" style="1" customWidth="1"/>
    <col min="10750" max="10750" width="10.109375" style="1" customWidth="1"/>
    <col min="10751" max="10751" width="11.6640625" style="1" customWidth="1"/>
    <col min="10752" max="10752" width="10.109375" style="1" customWidth="1"/>
    <col min="10753" max="10753" width="16.44140625" style="1" customWidth="1"/>
    <col min="10754" max="10990" width="11.33203125" style="1"/>
    <col min="10991" max="10991" width="8.6640625" style="1" customWidth="1"/>
    <col min="10992" max="10992" width="82.109375" style="1" customWidth="1"/>
    <col min="10993" max="10993" width="78.6640625" style="1" customWidth="1"/>
    <col min="10994" max="10997" width="6.109375" style="1" customWidth="1"/>
    <col min="10998" max="10998" width="2.6640625" style="1" customWidth="1"/>
    <col min="10999" max="10999" width="18.33203125" style="1" customWidth="1"/>
    <col min="11000" max="11000" width="15.109375" style="1" customWidth="1"/>
    <col min="11001" max="11001" width="28.109375" style="1" customWidth="1"/>
    <col min="11002" max="11002" width="7.33203125" style="1" customWidth="1"/>
    <col min="11003" max="11003" width="2.33203125" style="1" customWidth="1"/>
    <col min="11004" max="11004" width="8" style="1" customWidth="1"/>
    <col min="11005" max="11005" width="5.77734375" style="1" customWidth="1"/>
    <col min="11006" max="11006" width="10.109375" style="1" customWidth="1"/>
    <col min="11007" max="11007" width="11.6640625" style="1" customWidth="1"/>
    <col min="11008" max="11008" width="10.109375" style="1" customWidth="1"/>
    <col min="11009" max="11009" width="16.44140625" style="1" customWidth="1"/>
    <col min="11010" max="11246" width="11.33203125" style="1"/>
    <col min="11247" max="11247" width="8.6640625" style="1" customWidth="1"/>
    <col min="11248" max="11248" width="82.109375" style="1" customWidth="1"/>
    <col min="11249" max="11249" width="78.6640625" style="1" customWidth="1"/>
    <col min="11250" max="11253" width="6.109375" style="1" customWidth="1"/>
    <col min="11254" max="11254" width="2.6640625" style="1" customWidth="1"/>
    <col min="11255" max="11255" width="18.33203125" style="1" customWidth="1"/>
    <col min="11256" max="11256" width="15.109375" style="1" customWidth="1"/>
    <col min="11257" max="11257" width="28.109375" style="1" customWidth="1"/>
    <col min="11258" max="11258" width="7.33203125" style="1" customWidth="1"/>
    <col min="11259" max="11259" width="2.33203125" style="1" customWidth="1"/>
    <col min="11260" max="11260" width="8" style="1" customWidth="1"/>
    <col min="11261" max="11261" width="5.77734375" style="1" customWidth="1"/>
    <col min="11262" max="11262" width="10.109375" style="1" customWidth="1"/>
    <col min="11263" max="11263" width="11.6640625" style="1" customWidth="1"/>
    <col min="11264" max="11264" width="10.109375" style="1" customWidth="1"/>
    <col min="11265" max="11265" width="16.44140625" style="1" customWidth="1"/>
    <col min="11266" max="11502" width="11.33203125" style="1"/>
    <col min="11503" max="11503" width="8.6640625" style="1" customWidth="1"/>
    <col min="11504" max="11504" width="82.109375" style="1" customWidth="1"/>
    <col min="11505" max="11505" width="78.6640625" style="1" customWidth="1"/>
    <col min="11506" max="11509" width="6.109375" style="1" customWidth="1"/>
    <col min="11510" max="11510" width="2.6640625" style="1" customWidth="1"/>
    <col min="11511" max="11511" width="18.33203125" style="1" customWidth="1"/>
    <col min="11512" max="11512" width="15.109375" style="1" customWidth="1"/>
    <col min="11513" max="11513" width="28.109375" style="1" customWidth="1"/>
    <col min="11514" max="11514" width="7.33203125" style="1" customWidth="1"/>
    <col min="11515" max="11515" width="2.33203125" style="1" customWidth="1"/>
    <col min="11516" max="11516" width="8" style="1" customWidth="1"/>
    <col min="11517" max="11517" width="5.77734375" style="1" customWidth="1"/>
    <col min="11518" max="11518" width="10.109375" style="1" customWidth="1"/>
    <col min="11519" max="11519" width="11.6640625" style="1" customWidth="1"/>
    <col min="11520" max="11520" width="10.109375" style="1" customWidth="1"/>
    <col min="11521" max="11521" width="16.44140625" style="1" customWidth="1"/>
    <col min="11522" max="11758" width="11.33203125" style="1"/>
    <col min="11759" max="11759" width="8.6640625" style="1" customWidth="1"/>
    <col min="11760" max="11760" width="82.109375" style="1" customWidth="1"/>
    <col min="11761" max="11761" width="78.6640625" style="1" customWidth="1"/>
    <col min="11762" max="11765" width="6.109375" style="1" customWidth="1"/>
    <col min="11766" max="11766" width="2.6640625" style="1" customWidth="1"/>
    <col min="11767" max="11767" width="18.33203125" style="1" customWidth="1"/>
    <col min="11768" max="11768" width="15.109375" style="1" customWidth="1"/>
    <col min="11769" max="11769" width="28.109375" style="1" customWidth="1"/>
    <col min="11770" max="11770" width="7.33203125" style="1" customWidth="1"/>
    <col min="11771" max="11771" width="2.33203125" style="1" customWidth="1"/>
    <col min="11772" max="11772" width="8" style="1" customWidth="1"/>
    <col min="11773" max="11773" width="5.77734375" style="1" customWidth="1"/>
    <col min="11774" max="11774" width="10.109375" style="1" customWidth="1"/>
    <col min="11775" max="11775" width="11.6640625" style="1" customWidth="1"/>
    <col min="11776" max="11776" width="10.109375" style="1" customWidth="1"/>
    <col min="11777" max="11777" width="16.44140625" style="1" customWidth="1"/>
    <col min="11778" max="12014" width="11.33203125" style="1"/>
    <col min="12015" max="12015" width="8.6640625" style="1" customWidth="1"/>
    <col min="12016" max="12016" width="82.109375" style="1" customWidth="1"/>
    <col min="12017" max="12017" width="78.6640625" style="1" customWidth="1"/>
    <col min="12018" max="12021" width="6.109375" style="1" customWidth="1"/>
    <col min="12022" max="12022" width="2.6640625" style="1" customWidth="1"/>
    <col min="12023" max="12023" width="18.33203125" style="1" customWidth="1"/>
    <col min="12024" max="12024" width="15.109375" style="1" customWidth="1"/>
    <col min="12025" max="12025" width="28.109375" style="1" customWidth="1"/>
    <col min="12026" max="12026" width="7.33203125" style="1" customWidth="1"/>
    <col min="12027" max="12027" width="2.33203125" style="1" customWidth="1"/>
    <col min="12028" max="12028" width="8" style="1" customWidth="1"/>
    <col min="12029" max="12029" width="5.77734375" style="1" customWidth="1"/>
    <col min="12030" max="12030" width="10.109375" style="1" customWidth="1"/>
    <col min="12031" max="12031" width="11.6640625" style="1" customWidth="1"/>
    <col min="12032" max="12032" width="10.109375" style="1" customWidth="1"/>
    <col min="12033" max="12033" width="16.44140625" style="1" customWidth="1"/>
    <col min="12034" max="12270" width="11.33203125" style="1"/>
    <col min="12271" max="12271" width="8.6640625" style="1" customWidth="1"/>
    <col min="12272" max="12272" width="82.109375" style="1" customWidth="1"/>
    <col min="12273" max="12273" width="78.6640625" style="1" customWidth="1"/>
    <col min="12274" max="12277" width="6.109375" style="1" customWidth="1"/>
    <col min="12278" max="12278" width="2.6640625" style="1" customWidth="1"/>
    <col min="12279" max="12279" width="18.33203125" style="1" customWidth="1"/>
    <col min="12280" max="12280" width="15.109375" style="1" customWidth="1"/>
    <col min="12281" max="12281" width="28.109375" style="1" customWidth="1"/>
    <col min="12282" max="12282" width="7.33203125" style="1" customWidth="1"/>
    <col min="12283" max="12283" width="2.33203125" style="1" customWidth="1"/>
    <col min="12284" max="12284" width="8" style="1" customWidth="1"/>
    <col min="12285" max="12285" width="5.77734375" style="1" customWidth="1"/>
    <col min="12286" max="12286" width="10.109375" style="1" customWidth="1"/>
    <col min="12287" max="12287" width="11.6640625" style="1" customWidth="1"/>
    <col min="12288" max="12288" width="10.109375" style="1" customWidth="1"/>
    <col min="12289" max="12289" width="16.44140625" style="1" customWidth="1"/>
    <col min="12290" max="12526" width="11.33203125" style="1"/>
    <col min="12527" max="12527" width="8.6640625" style="1" customWidth="1"/>
    <col min="12528" max="12528" width="82.109375" style="1" customWidth="1"/>
    <col min="12529" max="12529" width="78.6640625" style="1" customWidth="1"/>
    <col min="12530" max="12533" width="6.109375" style="1" customWidth="1"/>
    <col min="12534" max="12534" width="2.6640625" style="1" customWidth="1"/>
    <col min="12535" max="12535" width="18.33203125" style="1" customWidth="1"/>
    <col min="12536" max="12536" width="15.109375" style="1" customWidth="1"/>
    <col min="12537" max="12537" width="28.109375" style="1" customWidth="1"/>
    <col min="12538" max="12538" width="7.33203125" style="1" customWidth="1"/>
    <col min="12539" max="12539" width="2.33203125" style="1" customWidth="1"/>
    <col min="12540" max="12540" width="8" style="1" customWidth="1"/>
    <col min="12541" max="12541" width="5.77734375" style="1" customWidth="1"/>
    <col min="12542" max="12542" width="10.109375" style="1" customWidth="1"/>
    <col min="12543" max="12543" width="11.6640625" style="1" customWidth="1"/>
    <col min="12544" max="12544" width="10.109375" style="1" customWidth="1"/>
    <col min="12545" max="12545" width="16.44140625" style="1" customWidth="1"/>
    <col min="12546" max="12782" width="11.33203125" style="1"/>
    <col min="12783" max="12783" width="8.6640625" style="1" customWidth="1"/>
    <col min="12784" max="12784" width="82.109375" style="1" customWidth="1"/>
    <col min="12785" max="12785" width="78.6640625" style="1" customWidth="1"/>
    <col min="12786" max="12789" width="6.109375" style="1" customWidth="1"/>
    <col min="12790" max="12790" width="2.6640625" style="1" customWidth="1"/>
    <col min="12791" max="12791" width="18.33203125" style="1" customWidth="1"/>
    <col min="12792" max="12792" width="15.109375" style="1" customWidth="1"/>
    <col min="12793" max="12793" width="28.109375" style="1" customWidth="1"/>
    <col min="12794" max="12794" width="7.33203125" style="1" customWidth="1"/>
    <col min="12795" max="12795" width="2.33203125" style="1" customWidth="1"/>
    <col min="12796" max="12796" width="8" style="1" customWidth="1"/>
    <col min="12797" max="12797" width="5.77734375" style="1" customWidth="1"/>
    <col min="12798" max="12798" width="10.109375" style="1" customWidth="1"/>
    <col min="12799" max="12799" width="11.6640625" style="1" customWidth="1"/>
    <col min="12800" max="12800" width="10.109375" style="1" customWidth="1"/>
    <col min="12801" max="12801" width="16.44140625" style="1" customWidth="1"/>
    <col min="12802" max="13038" width="11.33203125" style="1"/>
    <col min="13039" max="13039" width="8.6640625" style="1" customWidth="1"/>
    <col min="13040" max="13040" width="82.109375" style="1" customWidth="1"/>
    <col min="13041" max="13041" width="78.6640625" style="1" customWidth="1"/>
    <col min="13042" max="13045" width="6.109375" style="1" customWidth="1"/>
    <col min="13046" max="13046" width="2.6640625" style="1" customWidth="1"/>
    <col min="13047" max="13047" width="18.33203125" style="1" customWidth="1"/>
    <col min="13048" max="13048" width="15.109375" style="1" customWidth="1"/>
    <col min="13049" max="13049" width="28.109375" style="1" customWidth="1"/>
    <col min="13050" max="13050" width="7.33203125" style="1" customWidth="1"/>
    <col min="13051" max="13051" width="2.33203125" style="1" customWidth="1"/>
    <col min="13052" max="13052" width="8" style="1" customWidth="1"/>
    <col min="13053" max="13053" width="5.77734375" style="1" customWidth="1"/>
    <col min="13054" max="13054" width="10.109375" style="1" customWidth="1"/>
    <col min="13055" max="13055" width="11.6640625" style="1" customWidth="1"/>
    <col min="13056" max="13056" width="10.109375" style="1" customWidth="1"/>
    <col min="13057" max="13057" width="16.44140625" style="1" customWidth="1"/>
    <col min="13058" max="13294" width="11.33203125" style="1"/>
    <col min="13295" max="13295" width="8.6640625" style="1" customWidth="1"/>
    <col min="13296" max="13296" width="82.109375" style="1" customWidth="1"/>
    <col min="13297" max="13297" width="78.6640625" style="1" customWidth="1"/>
    <col min="13298" max="13301" width="6.109375" style="1" customWidth="1"/>
    <col min="13302" max="13302" width="2.6640625" style="1" customWidth="1"/>
    <col min="13303" max="13303" width="18.33203125" style="1" customWidth="1"/>
    <col min="13304" max="13304" width="15.109375" style="1" customWidth="1"/>
    <col min="13305" max="13305" width="28.109375" style="1" customWidth="1"/>
    <col min="13306" max="13306" width="7.33203125" style="1" customWidth="1"/>
    <col min="13307" max="13307" width="2.33203125" style="1" customWidth="1"/>
    <col min="13308" max="13308" width="8" style="1" customWidth="1"/>
    <col min="13309" max="13309" width="5.77734375" style="1" customWidth="1"/>
    <col min="13310" max="13310" width="10.109375" style="1" customWidth="1"/>
    <col min="13311" max="13311" width="11.6640625" style="1" customWidth="1"/>
    <col min="13312" max="13312" width="10.109375" style="1" customWidth="1"/>
    <col min="13313" max="13313" width="16.44140625" style="1" customWidth="1"/>
    <col min="13314" max="13550" width="11.33203125" style="1"/>
    <col min="13551" max="13551" width="8.6640625" style="1" customWidth="1"/>
    <col min="13552" max="13552" width="82.109375" style="1" customWidth="1"/>
    <col min="13553" max="13553" width="78.6640625" style="1" customWidth="1"/>
    <col min="13554" max="13557" width="6.109375" style="1" customWidth="1"/>
    <col min="13558" max="13558" width="2.6640625" style="1" customWidth="1"/>
    <col min="13559" max="13559" width="18.33203125" style="1" customWidth="1"/>
    <col min="13560" max="13560" width="15.109375" style="1" customWidth="1"/>
    <col min="13561" max="13561" width="28.109375" style="1" customWidth="1"/>
    <col min="13562" max="13562" width="7.33203125" style="1" customWidth="1"/>
    <col min="13563" max="13563" width="2.33203125" style="1" customWidth="1"/>
    <col min="13564" max="13564" width="8" style="1" customWidth="1"/>
    <col min="13565" max="13565" width="5.77734375" style="1" customWidth="1"/>
    <col min="13566" max="13566" width="10.109375" style="1" customWidth="1"/>
    <col min="13567" max="13567" width="11.6640625" style="1" customWidth="1"/>
    <col min="13568" max="13568" width="10.109375" style="1" customWidth="1"/>
    <col min="13569" max="13569" width="16.44140625" style="1" customWidth="1"/>
    <col min="13570" max="13806" width="11.33203125" style="1"/>
    <col min="13807" max="13807" width="8.6640625" style="1" customWidth="1"/>
    <col min="13808" max="13808" width="82.109375" style="1" customWidth="1"/>
    <col min="13809" max="13809" width="78.6640625" style="1" customWidth="1"/>
    <col min="13810" max="13813" width="6.109375" style="1" customWidth="1"/>
    <col min="13814" max="13814" width="2.6640625" style="1" customWidth="1"/>
    <col min="13815" max="13815" width="18.33203125" style="1" customWidth="1"/>
    <col min="13816" max="13816" width="15.109375" style="1" customWidth="1"/>
    <col min="13817" max="13817" width="28.109375" style="1" customWidth="1"/>
    <col min="13818" max="13818" width="7.33203125" style="1" customWidth="1"/>
    <col min="13819" max="13819" width="2.33203125" style="1" customWidth="1"/>
    <col min="13820" max="13820" width="8" style="1" customWidth="1"/>
    <col min="13821" max="13821" width="5.77734375" style="1" customWidth="1"/>
    <col min="13822" max="13822" width="10.109375" style="1" customWidth="1"/>
    <col min="13823" max="13823" width="11.6640625" style="1" customWidth="1"/>
    <col min="13824" max="13824" width="10.109375" style="1" customWidth="1"/>
    <col min="13825" max="13825" width="16.44140625" style="1" customWidth="1"/>
    <col min="13826" max="14062" width="11.33203125" style="1"/>
    <col min="14063" max="14063" width="8.6640625" style="1" customWidth="1"/>
    <col min="14064" max="14064" width="82.109375" style="1" customWidth="1"/>
    <col min="14065" max="14065" width="78.6640625" style="1" customWidth="1"/>
    <col min="14066" max="14069" width="6.109375" style="1" customWidth="1"/>
    <col min="14070" max="14070" width="2.6640625" style="1" customWidth="1"/>
    <col min="14071" max="14071" width="18.33203125" style="1" customWidth="1"/>
    <col min="14072" max="14072" width="15.109375" style="1" customWidth="1"/>
    <col min="14073" max="14073" width="28.109375" style="1" customWidth="1"/>
    <col min="14074" max="14074" width="7.33203125" style="1" customWidth="1"/>
    <col min="14075" max="14075" width="2.33203125" style="1" customWidth="1"/>
    <col min="14076" max="14076" width="8" style="1" customWidth="1"/>
    <col min="14077" max="14077" width="5.77734375" style="1" customWidth="1"/>
    <col min="14078" max="14078" width="10.109375" style="1" customWidth="1"/>
    <col min="14079" max="14079" width="11.6640625" style="1" customWidth="1"/>
    <col min="14080" max="14080" width="10.109375" style="1" customWidth="1"/>
    <col min="14081" max="14081" width="16.44140625" style="1" customWidth="1"/>
    <col min="14082" max="14318" width="11.33203125" style="1"/>
    <col min="14319" max="14319" width="8.6640625" style="1" customWidth="1"/>
    <col min="14320" max="14320" width="82.109375" style="1" customWidth="1"/>
    <col min="14321" max="14321" width="78.6640625" style="1" customWidth="1"/>
    <col min="14322" max="14325" width="6.109375" style="1" customWidth="1"/>
    <col min="14326" max="14326" width="2.6640625" style="1" customWidth="1"/>
    <col min="14327" max="14327" width="18.33203125" style="1" customWidth="1"/>
    <col min="14328" max="14328" width="15.109375" style="1" customWidth="1"/>
    <col min="14329" max="14329" width="28.109375" style="1" customWidth="1"/>
    <col min="14330" max="14330" width="7.33203125" style="1" customWidth="1"/>
    <col min="14331" max="14331" width="2.33203125" style="1" customWidth="1"/>
    <col min="14332" max="14332" width="8" style="1" customWidth="1"/>
    <col min="14333" max="14333" width="5.77734375" style="1" customWidth="1"/>
    <col min="14334" max="14334" width="10.109375" style="1" customWidth="1"/>
    <col min="14335" max="14335" width="11.6640625" style="1" customWidth="1"/>
    <col min="14336" max="14336" width="10.109375" style="1" customWidth="1"/>
    <col min="14337" max="14337" width="16.44140625" style="1" customWidth="1"/>
    <col min="14338" max="14574" width="11.33203125" style="1"/>
    <col min="14575" max="14575" width="8.6640625" style="1" customWidth="1"/>
    <col min="14576" max="14576" width="82.109375" style="1" customWidth="1"/>
    <col min="14577" max="14577" width="78.6640625" style="1" customWidth="1"/>
    <col min="14578" max="14581" width="6.109375" style="1" customWidth="1"/>
    <col min="14582" max="14582" width="2.6640625" style="1" customWidth="1"/>
    <col min="14583" max="14583" width="18.33203125" style="1" customWidth="1"/>
    <col min="14584" max="14584" width="15.109375" style="1" customWidth="1"/>
    <col min="14585" max="14585" width="28.109375" style="1" customWidth="1"/>
    <col min="14586" max="14586" width="7.33203125" style="1" customWidth="1"/>
    <col min="14587" max="14587" width="2.33203125" style="1" customWidth="1"/>
    <col min="14588" max="14588" width="8" style="1" customWidth="1"/>
    <col min="14589" max="14589" width="5.77734375" style="1" customWidth="1"/>
    <col min="14590" max="14590" width="10.109375" style="1" customWidth="1"/>
    <col min="14591" max="14591" width="11.6640625" style="1" customWidth="1"/>
    <col min="14592" max="14592" width="10.109375" style="1" customWidth="1"/>
    <col min="14593" max="14593" width="16.44140625" style="1" customWidth="1"/>
    <col min="14594" max="14830" width="11.33203125" style="1"/>
    <col min="14831" max="14831" width="8.6640625" style="1" customWidth="1"/>
    <col min="14832" max="14832" width="82.109375" style="1" customWidth="1"/>
    <col min="14833" max="14833" width="78.6640625" style="1" customWidth="1"/>
    <col min="14834" max="14837" width="6.109375" style="1" customWidth="1"/>
    <col min="14838" max="14838" width="2.6640625" style="1" customWidth="1"/>
    <col min="14839" max="14839" width="18.33203125" style="1" customWidth="1"/>
    <col min="14840" max="14840" width="15.109375" style="1" customWidth="1"/>
    <col min="14841" max="14841" width="28.109375" style="1" customWidth="1"/>
    <col min="14842" max="14842" width="7.33203125" style="1" customWidth="1"/>
    <col min="14843" max="14843" width="2.33203125" style="1" customWidth="1"/>
    <col min="14844" max="14844" width="8" style="1" customWidth="1"/>
    <col min="14845" max="14845" width="5.77734375" style="1" customWidth="1"/>
    <col min="14846" max="14846" width="10.109375" style="1" customWidth="1"/>
    <col min="14847" max="14847" width="11.6640625" style="1" customWidth="1"/>
    <col min="14848" max="14848" width="10.109375" style="1" customWidth="1"/>
    <col min="14849" max="14849" width="16.44140625" style="1" customWidth="1"/>
    <col min="14850" max="15086" width="11.33203125" style="1"/>
    <col min="15087" max="15087" width="8.6640625" style="1" customWidth="1"/>
    <col min="15088" max="15088" width="82.109375" style="1" customWidth="1"/>
    <col min="15089" max="15089" width="78.6640625" style="1" customWidth="1"/>
    <col min="15090" max="15093" width="6.109375" style="1" customWidth="1"/>
    <col min="15094" max="15094" width="2.6640625" style="1" customWidth="1"/>
    <col min="15095" max="15095" width="18.33203125" style="1" customWidth="1"/>
    <col min="15096" max="15096" width="15.109375" style="1" customWidth="1"/>
    <col min="15097" max="15097" width="28.109375" style="1" customWidth="1"/>
    <col min="15098" max="15098" width="7.33203125" style="1" customWidth="1"/>
    <col min="15099" max="15099" width="2.33203125" style="1" customWidth="1"/>
    <col min="15100" max="15100" width="8" style="1" customWidth="1"/>
    <col min="15101" max="15101" width="5.77734375" style="1" customWidth="1"/>
    <col min="15102" max="15102" width="10.109375" style="1" customWidth="1"/>
    <col min="15103" max="15103" width="11.6640625" style="1" customWidth="1"/>
    <col min="15104" max="15104" width="10.109375" style="1" customWidth="1"/>
    <col min="15105" max="15105" width="16.44140625" style="1" customWidth="1"/>
    <col min="15106" max="15342" width="11.33203125" style="1"/>
    <col min="15343" max="15343" width="8.6640625" style="1" customWidth="1"/>
    <col min="15344" max="15344" width="82.109375" style="1" customWidth="1"/>
    <col min="15345" max="15345" width="78.6640625" style="1" customWidth="1"/>
    <col min="15346" max="15349" width="6.109375" style="1" customWidth="1"/>
    <col min="15350" max="15350" width="2.6640625" style="1" customWidth="1"/>
    <col min="15351" max="15351" width="18.33203125" style="1" customWidth="1"/>
    <col min="15352" max="15352" width="15.109375" style="1" customWidth="1"/>
    <col min="15353" max="15353" width="28.109375" style="1" customWidth="1"/>
    <col min="15354" max="15354" width="7.33203125" style="1" customWidth="1"/>
    <col min="15355" max="15355" width="2.33203125" style="1" customWidth="1"/>
    <col min="15356" max="15356" width="8" style="1" customWidth="1"/>
    <col min="15357" max="15357" width="5.77734375" style="1" customWidth="1"/>
    <col min="15358" max="15358" width="10.109375" style="1" customWidth="1"/>
    <col min="15359" max="15359" width="11.6640625" style="1" customWidth="1"/>
    <col min="15360" max="15360" width="10.109375" style="1" customWidth="1"/>
    <col min="15361" max="15361" width="16.44140625" style="1" customWidth="1"/>
    <col min="15362" max="15598" width="11.33203125" style="1"/>
    <col min="15599" max="15599" width="8.6640625" style="1" customWidth="1"/>
    <col min="15600" max="15600" width="82.109375" style="1" customWidth="1"/>
    <col min="15601" max="15601" width="78.6640625" style="1" customWidth="1"/>
    <col min="15602" max="15605" width="6.109375" style="1" customWidth="1"/>
    <col min="15606" max="15606" width="2.6640625" style="1" customWidth="1"/>
    <col min="15607" max="15607" width="18.33203125" style="1" customWidth="1"/>
    <col min="15608" max="15608" width="15.109375" style="1" customWidth="1"/>
    <col min="15609" max="15609" width="28.109375" style="1" customWidth="1"/>
    <col min="15610" max="15610" width="7.33203125" style="1" customWidth="1"/>
    <col min="15611" max="15611" width="2.33203125" style="1" customWidth="1"/>
    <col min="15612" max="15612" width="8" style="1" customWidth="1"/>
    <col min="15613" max="15613" width="5.77734375" style="1" customWidth="1"/>
    <col min="15614" max="15614" width="10.109375" style="1" customWidth="1"/>
    <col min="15615" max="15615" width="11.6640625" style="1" customWidth="1"/>
    <col min="15616" max="15616" width="10.109375" style="1" customWidth="1"/>
    <col min="15617" max="15617" width="16.44140625" style="1" customWidth="1"/>
    <col min="15618" max="15854" width="11.33203125" style="1"/>
    <col min="15855" max="15855" width="8.6640625" style="1" customWidth="1"/>
    <col min="15856" max="15856" width="82.109375" style="1" customWidth="1"/>
    <col min="15857" max="15857" width="78.6640625" style="1" customWidth="1"/>
    <col min="15858" max="15861" width="6.109375" style="1" customWidth="1"/>
    <col min="15862" max="15862" width="2.6640625" style="1" customWidth="1"/>
    <col min="15863" max="15863" width="18.33203125" style="1" customWidth="1"/>
    <col min="15864" max="15864" width="15.109375" style="1" customWidth="1"/>
    <col min="15865" max="15865" width="28.109375" style="1" customWidth="1"/>
    <col min="15866" max="15866" width="7.33203125" style="1" customWidth="1"/>
    <col min="15867" max="15867" width="2.33203125" style="1" customWidth="1"/>
    <col min="15868" max="15868" width="8" style="1" customWidth="1"/>
    <col min="15869" max="15869" width="5.77734375" style="1" customWidth="1"/>
    <col min="15870" max="15870" width="10.109375" style="1" customWidth="1"/>
    <col min="15871" max="15871" width="11.6640625" style="1" customWidth="1"/>
    <col min="15872" max="15872" width="10.109375" style="1" customWidth="1"/>
    <col min="15873" max="15873" width="16.44140625" style="1" customWidth="1"/>
    <col min="15874" max="16110" width="11.33203125" style="1"/>
    <col min="16111" max="16111" width="8.6640625" style="1" customWidth="1"/>
    <col min="16112" max="16112" width="82.109375" style="1" customWidth="1"/>
    <col min="16113" max="16113" width="78.6640625" style="1" customWidth="1"/>
    <col min="16114" max="16117" width="6.109375" style="1" customWidth="1"/>
    <col min="16118" max="16118" width="2.6640625" style="1" customWidth="1"/>
    <col min="16119" max="16119" width="18.33203125" style="1" customWidth="1"/>
    <col min="16120" max="16120" width="15.109375" style="1" customWidth="1"/>
    <col min="16121" max="16121" width="28.109375" style="1" customWidth="1"/>
    <col min="16122" max="16122" width="7.33203125" style="1" customWidth="1"/>
    <col min="16123" max="16123" width="2.33203125" style="1" customWidth="1"/>
    <col min="16124" max="16124" width="8" style="1" customWidth="1"/>
    <col min="16125" max="16125" width="5.77734375" style="1" customWidth="1"/>
    <col min="16126" max="16126" width="10.109375" style="1" customWidth="1"/>
    <col min="16127" max="16127" width="11.6640625" style="1" customWidth="1"/>
    <col min="16128" max="16128" width="10.109375" style="1" customWidth="1"/>
    <col min="16129" max="16129" width="16.44140625" style="1" customWidth="1"/>
    <col min="16130" max="16384" width="11.33203125" style="1"/>
  </cols>
  <sheetData>
    <row r="1" spans="11:33" x14ac:dyDescent="0.25">
      <c r="K1" s="46"/>
      <c r="L1" s="46"/>
      <c r="M1" s="46"/>
      <c r="N1" s="46"/>
      <c r="O1" s="46"/>
      <c r="P1" s="46"/>
      <c r="Q1" s="46"/>
      <c r="R1" s="46"/>
      <c r="S1" s="46"/>
      <c r="T1" s="46"/>
      <c r="U1" s="46"/>
      <c r="V1" s="46"/>
      <c r="W1" s="46"/>
      <c r="X1" s="46"/>
      <c r="Y1" s="46"/>
      <c r="Z1" s="46"/>
      <c r="AA1" s="46"/>
      <c r="AB1" s="46"/>
      <c r="AC1" s="46"/>
      <c r="AD1" s="46"/>
      <c r="AE1" s="46"/>
      <c r="AF1" s="46"/>
      <c r="AG1" s="46"/>
    </row>
    <row r="2" spans="11:33" ht="18" x14ac:dyDescent="0.25">
      <c r="K2" s="46"/>
      <c r="L2" s="49"/>
      <c r="M2" s="49"/>
      <c r="N2" s="49"/>
      <c r="O2" s="49"/>
      <c r="P2" s="49"/>
      <c r="Q2" s="49"/>
      <c r="R2" s="50"/>
      <c r="S2" s="50"/>
      <c r="T2" s="50"/>
      <c r="U2" s="50"/>
      <c r="V2" s="50"/>
      <c r="W2" s="51"/>
      <c r="X2" s="51"/>
      <c r="Y2" s="51"/>
      <c r="Z2" s="51"/>
      <c r="AA2" s="51"/>
      <c r="AB2" s="51"/>
      <c r="AC2" s="51"/>
      <c r="AD2" s="51"/>
      <c r="AE2" s="51"/>
      <c r="AF2" s="51"/>
      <c r="AG2" s="51"/>
    </row>
    <row r="3" spans="11:33" ht="15.6" x14ac:dyDescent="0.25">
      <c r="K3" s="46"/>
      <c r="L3" s="52"/>
      <c r="M3" s="52"/>
      <c r="N3" s="52"/>
      <c r="O3" s="52"/>
      <c r="P3" s="52"/>
      <c r="Q3" s="52"/>
      <c r="R3" s="53"/>
      <c r="S3" s="53"/>
      <c r="T3" s="53"/>
      <c r="U3" s="53"/>
      <c r="V3" s="53"/>
      <c r="W3" s="53"/>
      <c r="X3" s="53"/>
      <c r="Y3" s="53"/>
      <c r="Z3" s="53"/>
      <c r="AA3" s="53"/>
      <c r="AB3" s="53"/>
      <c r="AC3" s="53"/>
      <c r="AD3" s="53"/>
      <c r="AE3" s="53"/>
      <c r="AF3" s="53"/>
      <c r="AG3" s="53"/>
    </row>
    <row r="4" spans="11:33" ht="15.6" x14ac:dyDescent="0.25">
      <c r="K4" s="46"/>
      <c r="L4" s="52"/>
      <c r="M4" s="52"/>
      <c r="N4" s="52"/>
      <c r="O4" s="52"/>
      <c r="P4" s="52"/>
      <c r="Q4" s="52"/>
      <c r="R4" s="52"/>
      <c r="S4" s="52"/>
      <c r="T4" s="52"/>
      <c r="U4" s="52"/>
      <c r="V4" s="52"/>
      <c r="W4" s="52"/>
      <c r="X4" s="52"/>
      <c r="Y4" s="52"/>
      <c r="Z4" s="52"/>
      <c r="AA4" s="52"/>
      <c r="AB4" s="52"/>
      <c r="AC4" s="52"/>
      <c r="AD4" s="52"/>
      <c r="AE4" s="52"/>
      <c r="AF4" s="52"/>
      <c r="AG4" s="52"/>
    </row>
    <row r="5" spans="11:33" x14ac:dyDescent="0.25">
      <c r="K5" s="46"/>
      <c r="L5" s="47"/>
      <c r="M5" s="47"/>
      <c r="N5" s="47"/>
      <c r="O5" s="47"/>
      <c r="P5" s="47"/>
      <c r="Q5" s="48"/>
      <c r="R5" s="47"/>
      <c r="S5" s="47"/>
      <c r="T5" s="47"/>
      <c r="U5" s="47"/>
      <c r="V5" s="48"/>
      <c r="W5" s="47"/>
      <c r="X5" s="47"/>
      <c r="Y5" s="47"/>
      <c r="Z5" s="47"/>
      <c r="AA5" s="47"/>
      <c r="AB5" s="47"/>
      <c r="AC5" s="47"/>
      <c r="AD5" s="47"/>
      <c r="AE5" s="47"/>
      <c r="AF5" s="47"/>
      <c r="AG5" s="47"/>
    </row>
    <row r="6" spans="11:33" x14ac:dyDescent="0.25">
      <c r="K6" s="46"/>
      <c r="L6" s="46"/>
      <c r="M6" s="46"/>
      <c r="N6" s="46"/>
      <c r="O6" s="46"/>
      <c r="P6" s="46"/>
      <c r="Q6" s="46"/>
      <c r="R6" s="46"/>
      <c r="S6" s="46"/>
      <c r="T6" s="46"/>
      <c r="U6" s="46"/>
      <c r="V6" s="46"/>
      <c r="W6" s="46"/>
      <c r="X6" s="46"/>
      <c r="Y6" s="46"/>
      <c r="Z6" s="46"/>
      <c r="AA6" s="46"/>
      <c r="AB6" s="46"/>
      <c r="AC6" s="46"/>
      <c r="AD6" s="46"/>
      <c r="AE6" s="46"/>
      <c r="AF6" s="46"/>
      <c r="AG6" s="46"/>
    </row>
    <row r="7" spans="11:33" x14ac:dyDescent="0.25">
      <c r="K7" s="46"/>
      <c r="L7" s="46"/>
      <c r="M7" s="46"/>
      <c r="N7" s="46"/>
      <c r="O7" s="46"/>
      <c r="P7" s="46"/>
      <c r="Q7" s="46"/>
      <c r="R7" s="46"/>
      <c r="S7" s="46"/>
      <c r="T7" s="46"/>
      <c r="U7" s="46"/>
      <c r="V7" s="46"/>
      <c r="W7" s="46"/>
      <c r="X7" s="46"/>
      <c r="Y7" s="46"/>
      <c r="Z7" s="46"/>
      <c r="AA7" s="46"/>
      <c r="AB7" s="46"/>
      <c r="AC7" s="46"/>
      <c r="AD7" s="46"/>
      <c r="AE7" s="46"/>
      <c r="AF7" s="46"/>
      <c r="AG7" s="46"/>
    </row>
    <row r="19" spans="1:11" ht="13.8" thickBot="1" x14ac:dyDescent="0.3"/>
    <row r="20" spans="1:11" ht="19.8" customHeight="1" x14ac:dyDescent="0.25">
      <c r="C20" s="40" t="s">
        <v>0</v>
      </c>
      <c r="D20" s="41"/>
    </row>
    <row r="21" spans="1:11" x14ac:dyDescent="0.25">
      <c r="C21" s="42" t="s">
        <v>1</v>
      </c>
      <c r="D21" s="43"/>
    </row>
    <row r="22" spans="1:11" ht="13.8" thickBot="1" x14ac:dyDescent="0.3">
      <c r="C22" s="44" t="s">
        <v>2</v>
      </c>
      <c r="D22" s="45"/>
    </row>
    <row r="23" spans="1:11" ht="13.8" thickBot="1" x14ac:dyDescent="0.3"/>
    <row r="24" spans="1:11" s="2" customFormat="1" ht="27.75" customHeight="1" thickBot="1" x14ac:dyDescent="0.3">
      <c r="B24" s="54" t="s">
        <v>3</v>
      </c>
      <c r="C24" s="55"/>
      <c r="D24" s="55"/>
      <c r="E24" s="55"/>
      <c r="F24" s="55"/>
      <c r="G24" s="55"/>
      <c r="H24" s="55"/>
      <c r="I24" s="56"/>
    </row>
    <row r="25" spans="1:11" s="2" customFormat="1" ht="27.75" customHeight="1" x14ac:dyDescent="0.25">
      <c r="B25" s="3"/>
      <c r="C25" s="3"/>
      <c r="D25" s="3"/>
      <c r="E25" s="3"/>
      <c r="F25" s="3"/>
      <c r="G25" s="3"/>
      <c r="H25" s="3"/>
      <c r="I25" s="3"/>
    </row>
    <row r="26" spans="1:11" ht="24" customHeight="1" x14ac:dyDescent="0.25">
      <c r="A26" s="4" t="s">
        <v>4</v>
      </c>
      <c r="B26" s="57" t="s">
        <v>5</v>
      </c>
      <c r="C26" s="57"/>
      <c r="D26" s="5" t="s">
        <v>6</v>
      </c>
      <c r="E26" s="6" t="s">
        <v>7</v>
      </c>
      <c r="F26" s="7">
        <v>0</v>
      </c>
      <c r="G26" s="7">
        <v>1</v>
      </c>
      <c r="H26" s="7">
        <v>2</v>
      </c>
      <c r="I26" s="7">
        <v>3</v>
      </c>
      <c r="J26" s="8"/>
    </row>
    <row r="27" spans="1:11" ht="30" customHeight="1" x14ac:dyDescent="0.25">
      <c r="A27" s="9" t="s">
        <v>8</v>
      </c>
      <c r="B27" s="10" t="s">
        <v>9</v>
      </c>
      <c r="C27" s="58" t="s">
        <v>10</v>
      </c>
      <c r="D27" s="58"/>
      <c r="E27" s="26"/>
      <c r="F27" s="31"/>
      <c r="G27" s="31"/>
      <c r="H27" s="31"/>
      <c r="I27" s="32"/>
      <c r="J27" s="8"/>
    </row>
    <row r="28" spans="1:11" ht="66" x14ac:dyDescent="0.25">
      <c r="A28" s="9" t="s">
        <v>8</v>
      </c>
      <c r="B28" s="33" t="s">
        <v>11</v>
      </c>
      <c r="C28" s="34" t="s">
        <v>12</v>
      </c>
      <c r="D28" s="34" t="s">
        <v>13</v>
      </c>
      <c r="E28" s="35"/>
      <c r="F28" s="36"/>
      <c r="G28" s="36"/>
      <c r="H28" s="36"/>
      <c r="I28" s="36"/>
      <c r="J28" s="15" t="str">
        <f>IF(OR(SUM(F28:I28)="",SUM(F28:I28)&gt;1)," ","")</f>
        <v/>
      </c>
    </row>
    <row r="29" spans="1:11" ht="17.399999999999999" x14ac:dyDescent="0.25">
      <c r="A29" s="9" t="s">
        <v>8</v>
      </c>
      <c r="B29" s="11"/>
      <c r="C29" s="12"/>
      <c r="D29" s="27" t="s">
        <v>74</v>
      </c>
      <c r="E29" s="13">
        <v>2</v>
      </c>
      <c r="F29" s="14"/>
      <c r="G29" s="14"/>
      <c r="H29" s="14"/>
      <c r="I29" s="14"/>
      <c r="J29" s="16">
        <f t="shared" ref="J29:J31" si="0">E29*F29*0+G29*E29*0.33+H29*E29*0.66+I29*E29*1</f>
        <v>0</v>
      </c>
      <c r="K29" s="39">
        <f>J29/E29</f>
        <v>0</v>
      </c>
    </row>
    <row r="30" spans="1:11" ht="39" customHeight="1" x14ac:dyDescent="0.25">
      <c r="A30" s="9" t="s">
        <v>8</v>
      </c>
      <c r="B30" s="11"/>
      <c r="C30" s="12"/>
      <c r="D30" s="27" t="s">
        <v>75</v>
      </c>
      <c r="E30" s="13">
        <v>2</v>
      </c>
      <c r="F30" s="14"/>
      <c r="G30" s="14"/>
      <c r="H30" s="14"/>
      <c r="I30" s="14"/>
      <c r="J30" s="16">
        <f t="shared" si="0"/>
        <v>0</v>
      </c>
      <c r="K30" s="39">
        <f>J30/E30</f>
        <v>0</v>
      </c>
    </row>
    <row r="31" spans="1:11" ht="30.6" customHeight="1" x14ac:dyDescent="0.25">
      <c r="A31" s="9" t="s">
        <v>8</v>
      </c>
      <c r="B31" s="11"/>
      <c r="C31" s="12"/>
      <c r="D31" s="27" t="s">
        <v>76</v>
      </c>
      <c r="E31" s="13">
        <v>2</v>
      </c>
      <c r="F31" s="14"/>
      <c r="G31" s="14"/>
      <c r="H31" s="14"/>
      <c r="I31" s="14"/>
      <c r="J31" s="16">
        <f t="shared" si="0"/>
        <v>0</v>
      </c>
      <c r="K31" s="39">
        <f t="shared" ref="K31:K78" si="1">J31/E31</f>
        <v>0</v>
      </c>
    </row>
    <row r="32" spans="1:11" ht="27.6" x14ac:dyDescent="0.25">
      <c r="A32" s="9" t="s">
        <v>8</v>
      </c>
      <c r="B32" s="11"/>
      <c r="C32" s="12"/>
      <c r="D32" s="27" t="s">
        <v>77</v>
      </c>
      <c r="E32" s="13">
        <v>2</v>
      </c>
      <c r="F32" s="14"/>
      <c r="G32" s="14"/>
      <c r="H32" s="14"/>
      <c r="I32" s="14"/>
      <c r="J32" s="16">
        <f>E32*F32*0+G32*E32*0.33+H32*E32*0.66+I32*E32*1</f>
        <v>0</v>
      </c>
      <c r="K32" s="39">
        <f t="shared" si="1"/>
        <v>0</v>
      </c>
    </row>
    <row r="33" spans="1:11" ht="39.6" x14ac:dyDescent="0.25">
      <c r="A33" s="9" t="s">
        <v>8</v>
      </c>
      <c r="B33" s="33" t="s">
        <v>14</v>
      </c>
      <c r="C33" s="34" t="s">
        <v>15</v>
      </c>
      <c r="D33" s="34" t="s">
        <v>70</v>
      </c>
      <c r="E33" s="35"/>
      <c r="F33" s="36"/>
      <c r="G33" s="36"/>
      <c r="H33" s="36"/>
      <c r="I33" s="36"/>
      <c r="J33" s="15" t="str">
        <f>IF(OR(SUM(F33:I33)="",SUM(F33:I33)&gt;1)," ","")</f>
        <v/>
      </c>
      <c r="K33" s="39"/>
    </row>
    <row r="34" spans="1:11" ht="32.4" customHeight="1" x14ac:dyDescent="0.25">
      <c r="A34" s="9" t="s">
        <v>8</v>
      </c>
      <c r="B34" s="11"/>
      <c r="C34" s="12"/>
      <c r="D34" s="28" t="s">
        <v>71</v>
      </c>
      <c r="E34" s="13">
        <v>2</v>
      </c>
      <c r="F34" s="14"/>
      <c r="G34" s="14"/>
      <c r="H34" s="14"/>
      <c r="I34" s="14"/>
      <c r="J34" s="16">
        <f>E34*F34*0+G34*E34*0.33+H34*E34*0.66+I34*E34*1</f>
        <v>0</v>
      </c>
      <c r="K34" s="39">
        <f t="shared" si="1"/>
        <v>0</v>
      </c>
    </row>
    <row r="35" spans="1:11" ht="30.6" customHeight="1" x14ac:dyDescent="0.25">
      <c r="A35" s="9" t="s">
        <v>8</v>
      </c>
      <c r="B35" s="11"/>
      <c r="C35" s="12"/>
      <c r="D35" s="28" t="s">
        <v>72</v>
      </c>
      <c r="E35" s="13">
        <v>2</v>
      </c>
      <c r="F35" s="14"/>
      <c r="G35" s="14"/>
      <c r="H35" s="14"/>
      <c r="I35" s="14"/>
      <c r="J35" s="16">
        <f t="shared" ref="J35:J36" si="2">E35*F35*0+G35*E35*0.33+H35*E35*0.66+I35*E35*1</f>
        <v>0</v>
      </c>
      <c r="K35" s="39">
        <f t="shared" si="1"/>
        <v>0</v>
      </c>
    </row>
    <row r="36" spans="1:11" ht="26.4" x14ac:dyDescent="0.25">
      <c r="A36" s="9" t="s">
        <v>8</v>
      </c>
      <c r="B36" s="11"/>
      <c r="C36" s="12"/>
      <c r="D36" s="28" t="s">
        <v>73</v>
      </c>
      <c r="E36" s="13">
        <v>2</v>
      </c>
      <c r="F36" s="14"/>
      <c r="G36" s="14"/>
      <c r="H36" s="14"/>
      <c r="I36" s="14"/>
      <c r="J36" s="16">
        <f t="shared" si="2"/>
        <v>0</v>
      </c>
      <c r="K36" s="39">
        <f t="shared" si="1"/>
        <v>0</v>
      </c>
    </row>
    <row r="37" spans="1:11" ht="39.6" x14ac:dyDescent="0.25">
      <c r="A37" s="9" t="s">
        <v>8</v>
      </c>
      <c r="B37" s="11"/>
      <c r="C37" s="11"/>
      <c r="D37" s="28" t="s">
        <v>78</v>
      </c>
      <c r="E37" s="13">
        <v>2</v>
      </c>
      <c r="F37" s="14"/>
      <c r="G37" s="14"/>
      <c r="H37" s="14"/>
      <c r="I37" s="14"/>
      <c r="J37" s="16">
        <f>E37*F37*0+G37*E37*0.33+H37*E37*0.66+I37*E37*1</f>
        <v>0</v>
      </c>
      <c r="K37" s="39">
        <f t="shared" si="1"/>
        <v>0</v>
      </c>
    </row>
    <row r="38" spans="1:11" ht="30" hidden="1" customHeight="1" x14ac:dyDescent="0.25">
      <c r="A38" s="9" t="s">
        <v>56</v>
      </c>
      <c r="B38" s="17" t="s">
        <v>16</v>
      </c>
      <c r="C38" s="59" t="s">
        <v>17</v>
      </c>
      <c r="D38" s="59"/>
      <c r="E38" s="26"/>
      <c r="F38" s="31"/>
      <c r="G38" s="31"/>
      <c r="H38" s="31"/>
      <c r="I38" s="32"/>
      <c r="J38" s="16"/>
      <c r="K38" s="39"/>
    </row>
    <row r="39" spans="1:11" ht="39.6" hidden="1" x14ac:dyDescent="0.25">
      <c r="A39" s="9" t="s">
        <v>56</v>
      </c>
      <c r="B39" s="33" t="s">
        <v>18</v>
      </c>
      <c r="C39" s="34" t="s">
        <v>19</v>
      </c>
      <c r="D39" s="34" t="s">
        <v>20</v>
      </c>
      <c r="E39" s="35"/>
      <c r="F39" s="36"/>
      <c r="G39" s="36"/>
      <c r="H39" s="36"/>
      <c r="I39" s="36"/>
      <c r="J39" s="16"/>
      <c r="K39" s="39"/>
    </row>
    <row r="40" spans="1:11" ht="17.399999999999999" hidden="1" x14ac:dyDescent="0.25">
      <c r="A40" s="9" t="s">
        <v>56</v>
      </c>
      <c r="B40" s="11"/>
      <c r="C40" s="11"/>
      <c r="D40" s="11"/>
      <c r="E40" s="13">
        <v>2</v>
      </c>
      <c r="F40" s="14"/>
      <c r="G40" s="14"/>
      <c r="H40" s="14"/>
      <c r="I40" s="14"/>
      <c r="J40" s="16">
        <f t="shared" ref="J40:J43" si="3">E40*F40*0+G40*E40*0.33+H40*E40*0.66+I40*E40*1</f>
        <v>0</v>
      </c>
      <c r="K40" s="39">
        <f t="shared" si="1"/>
        <v>0</v>
      </c>
    </row>
    <row r="41" spans="1:11" ht="17.399999999999999" hidden="1" x14ac:dyDescent="0.25">
      <c r="A41" s="9" t="s">
        <v>56</v>
      </c>
      <c r="B41" s="11"/>
      <c r="C41" s="11"/>
      <c r="D41" s="11"/>
      <c r="E41" s="13">
        <v>2</v>
      </c>
      <c r="F41" s="14"/>
      <c r="G41" s="14"/>
      <c r="H41" s="14"/>
      <c r="I41" s="14"/>
      <c r="J41" s="16">
        <f t="shared" si="3"/>
        <v>0</v>
      </c>
      <c r="K41" s="39">
        <f t="shared" si="1"/>
        <v>0</v>
      </c>
    </row>
    <row r="42" spans="1:11" ht="17.399999999999999" hidden="1" x14ac:dyDescent="0.25">
      <c r="A42" s="9" t="s">
        <v>56</v>
      </c>
      <c r="B42" s="11"/>
      <c r="C42" s="11"/>
      <c r="D42" s="11"/>
      <c r="E42" s="13">
        <v>2</v>
      </c>
      <c r="F42" s="14"/>
      <c r="G42" s="14"/>
      <c r="H42" s="14"/>
      <c r="I42" s="14"/>
      <c r="J42" s="16">
        <f t="shared" si="3"/>
        <v>0</v>
      </c>
      <c r="K42" s="39">
        <f t="shared" si="1"/>
        <v>0</v>
      </c>
    </row>
    <row r="43" spans="1:11" ht="17.399999999999999" hidden="1" x14ac:dyDescent="0.25">
      <c r="A43" s="9" t="s">
        <v>56</v>
      </c>
      <c r="B43" s="11"/>
      <c r="C43" s="11"/>
      <c r="D43" s="11"/>
      <c r="E43" s="13">
        <v>2</v>
      </c>
      <c r="F43" s="14"/>
      <c r="G43" s="14"/>
      <c r="H43" s="14"/>
      <c r="I43" s="14"/>
      <c r="J43" s="16">
        <f t="shared" si="3"/>
        <v>0</v>
      </c>
      <c r="K43" s="39">
        <f t="shared" si="1"/>
        <v>0</v>
      </c>
    </row>
    <row r="44" spans="1:11" ht="17.399999999999999" hidden="1" x14ac:dyDescent="0.25">
      <c r="A44" s="9" t="s">
        <v>56</v>
      </c>
      <c r="B44" s="11"/>
      <c r="C44" s="11"/>
      <c r="D44" s="11"/>
      <c r="E44" s="13">
        <v>2</v>
      </c>
      <c r="F44" s="14"/>
      <c r="G44" s="14"/>
      <c r="H44" s="14"/>
      <c r="I44" s="14"/>
      <c r="J44" s="16">
        <f t="shared" ref="J44:J78" si="4">E44*F44*0+G44*E44*0.33+H44*E44*0.66+I44*E44*1</f>
        <v>0</v>
      </c>
      <c r="K44" s="39">
        <f t="shared" si="1"/>
        <v>0</v>
      </c>
    </row>
    <row r="45" spans="1:11" ht="30" hidden="1" customHeight="1" x14ac:dyDescent="0.25">
      <c r="A45" s="9" t="s">
        <v>56</v>
      </c>
      <c r="B45" s="17" t="s">
        <v>21</v>
      </c>
      <c r="C45" s="59" t="s">
        <v>22</v>
      </c>
      <c r="D45" s="59"/>
      <c r="E45" s="26"/>
      <c r="F45" s="31"/>
      <c r="G45" s="31"/>
      <c r="H45" s="31"/>
      <c r="I45" s="32"/>
      <c r="J45" s="16">
        <f t="shared" si="4"/>
        <v>0</v>
      </c>
      <c r="K45" s="39"/>
    </row>
    <row r="46" spans="1:11" ht="66" hidden="1" x14ac:dyDescent="0.25">
      <c r="A46" s="9" t="s">
        <v>56</v>
      </c>
      <c r="B46" s="33" t="s">
        <v>23</v>
      </c>
      <c r="C46" s="34" t="s">
        <v>24</v>
      </c>
      <c r="D46" s="34" t="s">
        <v>25</v>
      </c>
      <c r="E46" s="35"/>
      <c r="F46" s="36"/>
      <c r="G46" s="36"/>
      <c r="H46" s="36"/>
      <c r="I46" s="36"/>
      <c r="J46" s="16"/>
      <c r="K46" s="39"/>
    </row>
    <row r="47" spans="1:11" ht="26.4" hidden="1" x14ac:dyDescent="0.25">
      <c r="A47" s="9" t="s">
        <v>56</v>
      </c>
      <c r="B47" s="11"/>
      <c r="C47" s="12"/>
      <c r="D47" s="28" t="s">
        <v>26</v>
      </c>
      <c r="E47" s="13">
        <v>2</v>
      </c>
      <c r="F47" s="14"/>
      <c r="G47" s="14"/>
      <c r="H47" s="14"/>
      <c r="I47" s="14"/>
      <c r="J47" s="16">
        <f t="shared" si="4"/>
        <v>0</v>
      </c>
      <c r="K47" s="39">
        <f t="shared" si="1"/>
        <v>0</v>
      </c>
    </row>
    <row r="48" spans="1:11" ht="26.4" hidden="1" x14ac:dyDescent="0.25">
      <c r="A48" s="9" t="s">
        <v>56</v>
      </c>
      <c r="B48" s="11"/>
      <c r="C48" s="12"/>
      <c r="D48" s="28" t="s">
        <v>27</v>
      </c>
      <c r="E48" s="13">
        <v>2</v>
      </c>
      <c r="F48" s="14"/>
      <c r="G48" s="14"/>
      <c r="H48" s="14"/>
      <c r="I48" s="14"/>
      <c r="J48" s="16">
        <f t="shared" si="4"/>
        <v>0</v>
      </c>
      <c r="K48" s="39">
        <f t="shared" si="1"/>
        <v>0</v>
      </c>
    </row>
    <row r="49" spans="1:11" ht="26.4" hidden="1" x14ac:dyDescent="0.25">
      <c r="A49" s="9" t="s">
        <v>56</v>
      </c>
      <c r="B49" s="11"/>
      <c r="C49" s="12"/>
      <c r="D49" s="28" t="s">
        <v>28</v>
      </c>
      <c r="E49" s="13">
        <v>2</v>
      </c>
      <c r="F49" s="14"/>
      <c r="G49" s="14"/>
      <c r="H49" s="14"/>
      <c r="I49" s="14"/>
      <c r="J49" s="16">
        <f t="shared" si="4"/>
        <v>0</v>
      </c>
      <c r="K49" s="39">
        <f t="shared" si="1"/>
        <v>0</v>
      </c>
    </row>
    <row r="50" spans="1:11" ht="26.4" hidden="1" x14ac:dyDescent="0.25">
      <c r="A50" s="9" t="s">
        <v>56</v>
      </c>
      <c r="B50" s="11"/>
      <c r="C50" s="12"/>
      <c r="D50" s="28" t="s">
        <v>29</v>
      </c>
      <c r="E50" s="13">
        <v>2</v>
      </c>
      <c r="F50" s="14"/>
      <c r="G50" s="14"/>
      <c r="H50" s="14"/>
      <c r="I50" s="14"/>
      <c r="J50" s="16">
        <f t="shared" si="4"/>
        <v>0</v>
      </c>
      <c r="K50" s="39">
        <f t="shared" si="1"/>
        <v>0</v>
      </c>
    </row>
    <row r="51" spans="1:11" ht="26.4" hidden="1" x14ac:dyDescent="0.25">
      <c r="A51" s="9" t="s">
        <v>56</v>
      </c>
      <c r="B51" s="11"/>
      <c r="C51" s="12"/>
      <c r="D51" s="28" t="s">
        <v>30</v>
      </c>
      <c r="E51" s="13">
        <v>2</v>
      </c>
      <c r="F51" s="14"/>
      <c r="G51" s="14"/>
      <c r="H51" s="14"/>
      <c r="I51" s="14"/>
      <c r="J51" s="16">
        <f t="shared" si="4"/>
        <v>0</v>
      </c>
      <c r="K51" s="39">
        <f t="shared" si="1"/>
        <v>0</v>
      </c>
    </row>
    <row r="52" spans="1:11" ht="17.399999999999999" hidden="1" x14ac:dyDescent="0.25">
      <c r="A52" s="9" t="s">
        <v>56</v>
      </c>
      <c r="B52" s="11"/>
      <c r="C52" s="12"/>
      <c r="D52" s="28" t="s">
        <v>31</v>
      </c>
      <c r="E52" s="13">
        <v>2</v>
      </c>
      <c r="F52" s="14"/>
      <c r="G52" s="14"/>
      <c r="H52" s="14"/>
      <c r="I52" s="14"/>
      <c r="J52" s="16">
        <f t="shared" si="4"/>
        <v>0</v>
      </c>
      <c r="K52" s="39">
        <f t="shared" si="1"/>
        <v>0</v>
      </c>
    </row>
    <row r="53" spans="1:11" ht="26.4" hidden="1" x14ac:dyDescent="0.25">
      <c r="A53" s="9" t="s">
        <v>56</v>
      </c>
      <c r="B53" s="11"/>
      <c r="C53" s="12"/>
      <c r="D53" s="28" t="s">
        <v>32</v>
      </c>
      <c r="E53" s="13">
        <v>2</v>
      </c>
      <c r="F53" s="14"/>
      <c r="G53" s="14"/>
      <c r="H53" s="14"/>
      <c r="I53" s="14"/>
      <c r="J53" s="16">
        <f t="shared" si="4"/>
        <v>0</v>
      </c>
      <c r="K53" s="39">
        <f t="shared" si="1"/>
        <v>0</v>
      </c>
    </row>
    <row r="54" spans="1:11" ht="26.4" hidden="1" x14ac:dyDescent="0.25">
      <c r="A54" s="9" t="s">
        <v>56</v>
      </c>
      <c r="B54" s="33" t="s">
        <v>33</v>
      </c>
      <c r="C54" s="34" t="s">
        <v>34</v>
      </c>
      <c r="D54" s="34" t="s">
        <v>35</v>
      </c>
      <c r="E54" s="35"/>
      <c r="F54" s="36"/>
      <c r="G54" s="36"/>
      <c r="H54" s="36"/>
      <c r="I54" s="36"/>
      <c r="J54" s="16"/>
      <c r="K54" s="39"/>
    </row>
    <row r="55" spans="1:11" ht="34.200000000000003" hidden="1" customHeight="1" x14ac:dyDescent="0.25">
      <c r="A55" s="9" t="s">
        <v>56</v>
      </c>
      <c r="B55" s="11"/>
      <c r="C55" s="12"/>
      <c r="D55" s="28" t="s">
        <v>59</v>
      </c>
      <c r="E55" s="13">
        <v>3</v>
      </c>
      <c r="F55" s="14"/>
      <c r="G55" s="14"/>
      <c r="H55" s="14"/>
      <c r="I55" s="14"/>
      <c r="J55" s="16">
        <f t="shared" si="4"/>
        <v>0</v>
      </c>
      <c r="K55" s="39">
        <f t="shared" si="1"/>
        <v>0</v>
      </c>
    </row>
    <row r="56" spans="1:11" ht="34.200000000000003" hidden="1" customHeight="1" x14ac:dyDescent="0.25">
      <c r="A56" s="9" t="s">
        <v>56</v>
      </c>
      <c r="B56" s="11"/>
      <c r="C56" s="12"/>
      <c r="D56" s="28"/>
      <c r="E56" s="13"/>
      <c r="F56" s="14"/>
      <c r="G56" s="14"/>
      <c r="H56" s="14"/>
      <c r="I56" s="14"/>
      <c r="J56" s="16"/>
      <c r="K56" s="39" t="e">
        <f t="shared" si="1"/>
        <v>#DIV/0!</v>
      </c>
    </row>
    <row r="57" spans="1:11" ht="34.200000000000003" hidden="1" customHeight="1" x14ac:dyDescent="0.25">
      <c r="A57" s="9" t="s">
        <v>56</v>
      </c>
      <c r="B57" s="11"/>
      <c r="C57" s="12"/>
      <c r="D57" s="28"/>
      <c r="E57" s="13"/>
      <c r="F57" s="14"/>
      <c r="G57" s="14"/>
      <c r="H57" s="14"/>
      <c r="I57" s="14"/>
      <c r="J57" s="16"/>
      <c r="K57" s="39" t="e">
        <f t="shared" si="1"/>
        <v>#DIV/0!</v>
      </c>
    </row>
    <row r="58" spans="1:11" ht="34.200000000000003" hidden="1" customHeight="1" x14ac:dyDescent="0.25">
      <c r="A58" s="9" t="s">
        <v>56</v>
      </c>
      <c r="B58" s="11"/>
      <c r="C58" s="12"/>
      <c r="D58" s="28"/>
      <c r="E58" s="13"/>
      <c r="F58" s="14"/>
      <c r="G58" s="14"/>
      <c r="H58" s="14"/>
      <c r="I58" s="14"/>
      <c r="J58" s="16"/>
      <c r="K58" s="39" t="e">
        <f t="shared" si="1"/>
        <v>#DIV/0!</v>
      </c>
    </row>
    <row r="59" spans="1:11" ht="39.6" hidden="1" x14ac:dyDescent="0.25">
      <c r="A59" s="9" t="s">
        <v>56</v>
      </c>
      <c r="B59" s="33" t="s">
        <v>36</v>
      </c>
      <c r="C59" s="34" t="s">
        <v>37</v>
      </c>
      <c r="D59" s="34" t="s">
        <v>38</v>
      </c>
      <c r="E59" s="35"/>
      <c r="F59" s="36"/>
      <c r="G59" s="36"/>
      <c r="H59" s="36"/>
      <c r="I59" s="36"/>
      <c r="J59" s="16"/>
      <c r="K59" s="39"/>
    </row>
    <row r="60" spans="1:11" ht="17.399999999999999" hidden="1" x14ac:dyDescent="0.25">
      <c r="A60" s="9" t="s">
        <v>56</v>
      </c>
      <c r="B60" s="11"/>
      <c r="C60" s="11"/>
      <c r="D60" s="28"/>
      <c r="E60" s="29">
        <v>1</v>
      </c>
      <c r="F60" s="30"/>
      <c r="G60" s="30"/>
      <c r="H60" s="30"/>
      <c r="I60" s="30"/>
      <c r="J60" s="16">
        <f t="shared" si="4"/>
        <v>0</v>
      </c>
      <c r="K60" s="39">
        <f t="shared" si="1"/>
        <v>0</v>
      </c>
    </row>
    <row r="61" spans="1:11" ht="17.399999999999999" hidden="1" x14ac:dyDescent="0.25">
      <c r="A61" s="9" t="s">
        <v>56</v>
      </c>
      <c r="B61" s="11"/>
      <c r="C61" s="11"/>
      <c r="D61" s="28"/>
      <c r="E61" s="29"/>
      <c r="F61" s="30"/>
      <c r="G61" s="30"/>
      <c r="H61" s="30"/>
      <c r="I61" s="30"/>
      <c r="J61" s="16">
        <f t="shared" si="4"/>
        <v>0</v>
      </c>
      <c r="K61" s="39" t="e">
        <f t="shared" si="1"/>
        <v>#DIV/0!</v>
      </c>
    </row>
    <row r="62" spans="1:11" ht="17.399999999999999" hidden="1" x14ac:dyDescent="0.25">
      <c r="A62" s="9" t="s">
        <v>56</v>
      </c>
      <c r="B62" s="11"/>
      <c r="C62" s="11"/>
      <c r="D62" s="28"/>
      <c r="E62" s="29"/>
      <c r="F62" s="30"/>
      <c r="G62" s="30"/>
      <c r="H62" s="30"/>
      <c r="I62" s="30"/>
      <c r="J62" s="16">
        <f t="shared" si="4"/>
        <v>0</v>
      </c>
      <c r="K62" s="39" t="e">
        <f t="shared" si="1"/>
        <v>#DIV/0!</v>
      </c>
    </row>
    <row r="63" spans="1:11" ht="51" hidden="1" customHeight="1" x14ac:dyDescent="0.25">
      <c r="A63" s="9" t="s">
        <v>56</v>
      </c>
      <c r="B63" s="11"/>
      <c r="C63" s="11"/>
      <c r="D63" s="28" t="s">
        <v>60</v>
      </c>
      <c r="E63" s="29">
        <v>6</v>
      </c>
      <c r="F63" s="30"/>
      <c r="G63" s="30"/>
      <c r="H63" s="30"/>
      <c r="I63" s="30"/>
      <c r="J63" s="16">
        <f t="shared" si="4"/>
        <v>0</v>
      </c>
      <c r="K63" s="39">
        <f t="shared" si="1"/>
        <v>0</v>
      </c>
    </row>
    <row r="64" spans="1:11" ht="30" hidden="1" customHeight="1" x14ac:dyDescent="0.25">
      <c r="A64" s="9" t="s">
        <v>56</v>
      </c>
      <c r="B64" s="17" t="s">
        <v>39</v>
      </c>
      <c r="C64" s="58" t="s">
        <v>40</v>
      </c>
      <c r="D64" s="60"/>
      <c r="E64" s="26"/>
      <c r="F64" s="31"/>
      <c r="G64" s="31"/>
      <c r="H64" s="31"/>
      <c r="I64" s="32"/>
      <c r="J64" s="16"/>
      <c r="K64" s="39"/>
    </row>
    <row r="65" spans="1:11" ht="39.6" hidden="1" x14ac:dyDescent="0.25">
      <c r="A65" s="9" t="s">
        <v>56</v>
      </c>
      <c r="B65" s="33" t="s">
        <v>41</v>
      </c>
      <c r="C65" s="34" t="s">
        <v>42</v>
      </c>
      <c r="D65" s="34" t="s">
        <v>43</v>
      </c>
      <c r="E65" s="37"/>
      <c r="F65" s="38"/>
      <c r="G65" s="38"/>
      <c r="H65" s="38"/>
      <c r="I65" s="38"/>
      <c r="J65" s="16"/>
      <c r="K65" s="39"/>
    </row>
    <row r="66" spans="1:11" ht="39.6" hidden="1" x14ac:dyDescent="0.25">
      <c r="A66" s="9" t="s">
        <v>56</v>
      </c>
      <c r="B66" s="11"/>
      <c r="C66" s="12"/>
      <c r="D66" s="22" t="s">
        <v>58</v>
      </c>
      <c r="E66" s="13"/>
      <c r="F66" s="14"/>
      <c r="G66" s="14"/>
      <c r="H66" s="14"/>
      <c r="I66" s="14"/>
      <c r="J66" s="16">
        <f t="shared" si="4"/>
        <v>0</v>
      </c>
      <c r="K66" s="39" t="e">
        <f t="shared" si="1"/>
        <v>#DIV/0!</v>
      </c>
    </row>
    <row r="67" spans="1:11" ht="39.6" hidden="1" x14ac:dyDescent="0.25">
      <c r="A67" s="9" t="s">
        <v>56</v>
      </c>
      <c r="B67" s="11"/>
      <c r="C67" s="12"/>
      <c r="D67" s="22" t="s">
        <v>61</v>
      </c>
      <c r="E67" s="13"/>
      <c r="F67" s="14"/>
      <c r="G67" s="14"/>
      <c r="H67" s="14"/>
      <c r="I67" s="14"/>
      <c r="J67" s="16">
        <f t="shared" si="4"/>
        <v>0</v>
      </c>
      <c r="K67" s="39" t="e">
        <f t="shared" si="1"/>
        <v>#DIV/0!</v>
      </c>
    </row>
    <row r="68" spans="1:11" ht="26.4" hidden="1" x14ac:dyDescent="0.25">
      <c r="A68" s="9" t="s">
        <v>56</v>
      </c>
      <c r="B68" s="33" t="s">
        <v>44</v>
      </c>
      <c r="C68" s="34" t="s">
        <v>45</v>
      </c>
      <c r="D68" s="34" t="s">
        <v>46</v>
      </c>
      <c r="E68" s="35"/>
      <c r="F68" s="36"/>
      <c r="G68" s="36"/>
      <c r="H68" s="36"/>
      <c r="I68" s="36"/>
      <c r="J68" s="16"/>
      <c r="K68" s="39" t="e">
        <f t="shared" si="1"/>
        <v>#DIV/0!</v>
      </c>
    </row>
    <row r="69" spans="1:11" ht="34.200000000000003" hidden="1" customHeight="1" x14ac:dyDescent="0.25">
      <c r="A69" s="9" t="s">
        <v>56</v>
      </c>
      <c r="B69" s="11"/>
      <c r="C69" s="12"/>
      <c r="D69" s="22" t="s">
        <v>57</v>
      </c>
      <c r="E69" s="13"/>
      <c r="F69" s="14"/>
      <c r="G69" s="14"/>
      <c r="H69" s="14"/>
      <c r="I69" s="14"/>
      <c r="J69" s="16">
        <f t="shared" si="4"/>
        <v>0</v>
      </c>
      <c r="K69" s="39" t="e">
        <f t="shared" si="1"/>
        <v>#DIV/0!</v>
      </c>
    </row>
    <row r="70" spans="1:11" ht="34.200000000000003" hidden="1" customHeight="1" x14ac:dyDescent="0.25">
      <c r="A70" s="9" t="s">
        <v>56</v>
      </c>
      <c r="B70" s="11"/>
      <c r="C70" s="12"/>
      <c r="D70" s="22" t="s">
        <v>66</v>
      </c>
      <c r="E70" s="13"/>
      <c r="F70" s="14"/>
      <c r="G70" s="14"/>
      <c r="H70" s="14"/>
      <c r="I70" s="14"/>
      <c r="J70" s="16">
        <f t="shared" si="4"/>
        <v>0</v>
      </c>
      <c r="K70" s="39" t="e">
        <f t="shared" si="1"/>
        <v>#DIV/0!</v>
      </c>
    </row>
    <row r="71" spans="1:11" ht="34.200000000000003" hidden="1" customHeight="1" x14ac:dyDescent="0.25">
      <c r="A71" s="9" t="s">
        <v>56</v>
      </c>
      <c r="B71" s="11"/>
      <c r="C71" s="12"/>
      <c r="D71" s="22" t="s">
        <v>62</v>
      </c>
      <c r="E71" s="13"/>
      <c r="F71" s="14"/>
      <c r="G71" s="14"/>
      <c r="H71" s="14"/>
      <c r="I71" s="14"/>
      <c r="J71" s="16">
        <f t="shared" si="4"/>
        <v>0</v>
      </c>
      <c r="K71" s="39" t="e">
        <f t="shared" si="1"/>
        <v>#DIV/0!</v>
      </c>
    </row>
    <row r="72" spans="1:11" ht="66" hidden="1" x14ac:dyDescent="0.25">
      <c r="A72" s="9" t="s">
        <v>56</v>
      </c>
      <c r="B72" s="33" t="s">
        <v>47</v>
      </c>
      <c r="C72" s="34" t="s">
        <v>48</v>
      </c>
      <c r="D72" s="34" t="s">
        <v>49</v>
      </c>
      <c r="E72" s="35"/>
      <c r="F72" s="36"/>
      <c r="G72" s="36"/>
      <c r="H72" s="36"/>
      <c r="I72" s="36"/>
      <c r="J72" s="16"/>
      <c r="K72" s="39" t="e">
        <f t="shared" si="1"/>
        <v>#DIV/0!</v>
      </c>
    </row>
    <row r="73" spans="1:11" ht="17.399999999999999" hidden="1" x14ac:dyDescent="0.25">
      <c r="A73" s="9" t="s">
        <v>56</v>
      </c>
      <c r="B73" s="11"/>
      <c r="C73" s="12"/>
      <c r="D73" s="24" t="s">
        <v>63</v>
      </c>
      <c r="E73" s="13">
        <v>3</v>
      </c>
      <c r="F73" s="14"/>
      <c r="G73" s="14"/>
      <c r="H73" s="14"/>
      <c r="I73" s="14"/>
      <c r="J73" s="16">
        <f t="shared" si="4"/>
        <v>0</v>
      </c>
      <c r="K73" s="39">
        <f t="shared" si="1"/>
        <v>0</v>
      </c>
    </row>
    <row r="74" spans="1:11" ht="26.4" hidden="1" x14ac:dyDescent="0.25">
      <c r="A74" s="9" t="s">
        <v>56</v>
      </c>
      <c r="B74" s="11"/>
      <c r="C74" s="12"/>
      <c r="D74" s="23" t="s">
        <v>68</v>
      </c>
      <c r="E74" s="13">
        <v>2</v>
      </c>
      <c r="F74" s="14"/>
      <c r="G74" s="14"/>
      <c r="H74" s="14"/>
      <c r="I74" s="14"/>
      <c r="J74" s="16">
        <f t="shared" si="4"/>
        <v>0</v>
      </c>
      <c r="K74" s="39">
        <f t="shared" si="1"/>
        <v>0</v>
      </c>
    </row>
    <row r="75" spans="1:11" ht="17.399999999999999" hidden="1" x14ac:dyDescent="0.25">
      <c r="A75" s="9" t="s">
        <v>56</v>
      </c>
      <c r="B75" s="11"/>
      <c r="C75" s="12"/>
      <c r="D75" s="23" t="s">
        <v>67</v>
      </c>
      <c r="E75" s="13">
        <v>3</v>
      </c>
      <c r="F75" s="14"/>
      <c r="G75" s="14"/>
      <c r="H75" s="14"/>
      <c r="I75" s="14"/>
      <c r="J75" s="16">
        <f t="shared" si="4"/>
        <v>0</v>
      </c>
      <c r="K75" s="39">
        <f t="shared" si="1"/>
        <v>0</v>
      </c>
    </row>
    <row r="76" spans="1:11" ht="17.399999999999999" hidden="1" x14ac:dyDescent="0.25">
      <c r="A76" s="9" t="s">
        <v>56</v>
      </c>
      <c r="B76" s="11"/>
      <c r="C76" s="12"/>
      <c r="D76" s="23" t="s">
        <v>64</v>
      </c>
      <c r="E76" s="13">
        <v>3</v>
      </c>
      <c r="F76" s="14"/>
      <c r="G76" s="14"/>
      <c r="H76" s="14"/>
      <c r="I76" s="14"/>
      <c r="J76" s="16">
        <f t="shared" si="4"/>
        <v>0</v>
      </c>
      <c r="K76" s="39">
        <f t="shared" si="1"/>
        <v>0</v>
      </c>
    </row>
    <row r="77" spans="1:11" ht="17.399999999999999" hidden="1" x14ac:dyDescent="0.25">
      <c r="A77" s="9" t="s">
        <v>56</v>
      </c>
      <c r="B77" s="11"/>
      <c r="C77" s="12"/>
      <c r="D77" s="23" t="s">
        <v>69</v>
      </c>
      <c r="E77" s="13">
        <v>3</v>
      </c>
      <c r="F77" s="14"/>
      <c r="G77" s="14"/>
      <c r="H77" s="14"/>
      <c r="I77" s="14"/>
      <c r="J77" s="16">
        <f t="shared" si="4"/>
        <v>0</v>
      </c>
      <c r="K77" s="39">
        <f t="shared" si="1"/>
        <v>0</v>
      </c>
    </row>
    <row r="78" spans="1:11" ht="26.4" hidden="1" x14ac:dyDescent="0.25">
      <c r="A78" s="9" t="s">
        <v>56</v>
      </c>
      <c r="B78" s="11"/>
      <c r="C78" s="12"/>
      <c r="D78" s="22" t="s">
        <v>65</v>
      </c>
      <c r="E78" s="13">
        <v>2</v>
      </c>
      <c r="F78" s="14"/>
      <c r="G78" s="14"/>
      <c r="H78" s="14"/>
      <c r="I78" s="14"/>
      <c r="J78" s="16">
        <f t="shared" si="4"/>
        <v>0</v>
      </c>
      <c r="K78" s="39">
        <f t="shared" si="1"/>
        <v>0</v>
      </c>
    </row>
    <row r="79" spans="1:11" ht="30.6" customHeight="1" x14ac:dyDescent="0.25">
      <c r="A79" s="1" t="s">
        <v>8</v>
      </c>
      <c r="B79" s="18"/>
      <c r="C79" s="25"/>
      <c r="D79" s="25"/>
      <c r="E79" s="20">
        <f>SUMIF($A$27:$A$78,"o",E27:E78)</f>
        <v>16</v>
      </c>
      <c r="F79" s="19"/>
      <c r="G79" s="19"/>
      <c r="H79" s="19"/>
      <c r="I79" s="19"/>
      <c r="J79" s="20">
        <f>SUMIF($A$27:$A$78,"o",J27:J78)</f>
        <v>0</v>
      </c>
    </row>
    <row r="80" spans="1:11" ht="23.25" customHeight="1" thickBot="1" x14ac:dyDescent="0.3">
      <c r="A80" s="1" t="s">
        <v>8</v>
      </c>
      <c r="B80" s="18"/>
      <c r="C80" s="21"/>
      <c r="D80" s="61" t="s">
        <v>50</v>
      </c>
      <c r="E80" s="61"/>
      <c r="F80" s="62">
        <f>J79/E79*20</f>
        <v>0</v>
      </c>
      <c r="G80" s="62"/>
      <c r="H80" s="63" t="s">
        <v>51</v>
      </c>
      <c r="I80" s="63"/>
      <c r="J80" s="18"/>
    </row>
    <row r="81" spans="1:10" ht="25.5" customHeight="1" x14ac:dyDescent="0.25">
      <c r="A81" s="1" t="s">
        <v>8</v>
      </c>
      <c r="B81" s="18"/>
      <c r="C81" s="21"/>
      <c r="D81" s="69" t="s">
        <v>52</v>
      </c>
      <c r="E81" s="70"/>
      <c r="F81" s="71">
        <f>CEILING(F80,0.5)</f>
        <v>0</v>
      </c>
      <c r="G81" s="71"/>
      <c r="H81" s="72" t="s">
        <v>51</v>
      </c>
      <c r="I81" s="72"/>
      <c r="J81" s="18"/>
    </row>
    <row r="82" spans="1:10" ht="23.25" customHeight="1" thickBot="1" x14ac:dyDescent="0.3">
      <c r="A82" s="1" t="s">
        <v>8</v>
      </c>
      <c r="B82" s="18"/>
      <c r="C82" s="21"/>
      <c r="D82" s="64" t="s">
        <v>53</v>
      </c>
      <c r="E82" s="65"/>
      <c r="F82" s="73">
        <v>4</v>
      </c>
      <c r="G82" s="73"/>
      <c r="H82" s="74"/>
      <c r="I82" s="75"/>
      <c r="J82" s="18"/>
    </row>
    <row r="83" spans="1:10" ht="26.25" customHeight="1" thickBot="1" x14ac:dyDescent="0.3">
      <c r="A83" s="1" t="s">
        <v>8</v>
      </c>
      <c r="B83" s="18"/>
      <c r="C83" s="21"/>
      <c r="D83" s="64" t="s">
        <v>54</v>
      </c>
      <c r="E83" s="65"/>
      <c r="F83" s="66">
        <f>F81*F82</f>
        <v>0</v>
      </c>
      <c r="G83" s="66"/>
      <c r="H83" s="67" t="s">
        <v>55</v>
      </c>
      <c r="I83" s="68"/>
      <c r="J83" s="18"/>
    </row>
    <row r="84" spans="1:10" x14ac:dyDescent="0.25">
      <c r="B84" s="18"/>
      <c r="C84" s="18"/>
      <c r="D84" s="18"/>
      <c r="E84" s="18"/>
      <c r="F84" s="18"/>
      <c r="G84" s="18"/>
      <c r="H84" s="18"/>
      <c r="I84" s="18"/>
      <c r="J84" s="18"/>
    </row>
  </sheetData>
  <autoFilter ref="A26:J83" xr:uid="{00000000-0009-0000-0000-000000000000}">
    <filterColumn colId="0">
      <filters>
        <filter val="o"/>
      </filters>
    </filterColumn>
    <filterColumn colId="1" showButton="0"/>
  </autoFilter>
  <mergeCells count="18">
    <mergeCell ref="C64:D64"/>
    <mergeCell ref="D80:E80"/>
    <mergeCell ref="F80:G80"/>
    <mergeCell ref="H80:I80"/>
    <mergeCell ref="D83:E83"/>
    <mergeCell ref="F83:G83"/>
    <mergeCell ref="H83:I83"/>
    <mergeCell ref="D81:E81"/>
    <mergeCell ref="F81:G81"/>
    <mergeCell ref="H81:I81"/>
    <mergeCell ref="D82:E82"/>
    <mergeCell ref="F82:G82"/>
    <mergeCell ref="H82:I82"/>
    <mergeCell ref="B24:I24"/>
    <mergeCell ref="B26:C26"/>
    <mergeCell ref="C27:D27"/>
    <mergeCell ref="C38:D38"/>
    <mergeCell ref="C45:D45"/>
  </mergeCells>
  <conditionalFormatting sqref="J33:J78">
    <cfRule type="cellIs" dxfId="18" priority="68" operator="equal">
      <formula>""" """</formula>
    </cfRule>
    <cfRule type="cellIs" dxfId="17" priority="69" operator="equal">
      <formula>" "</formula>
    </cfRule>
    <cfRule type="containsText" dxfId="16" priority="70" operator="containsText" text="&quot; &quot;">
      <formula>NOT(ISERROR(SEARCH(""" """,J33)))</formula>
    </cfRule>
  </conditionalFormatting>
  <conditionalFormatting sqref="E65:E78 E28 E32:E37">
    <cfRule type="cellIs" dxfId="15" priority="58" operator="equal">
      <formula>"O"</formula>
    </cfRule>
  </conditionalFormatting>
  <conditionalFormatting sqref="E39">
    <cfRule type="cellIs" dxfId="14" priority="54" operator="equal">
      <formula>"O"</formula>
    </cfRule>
  </conditionalFormatting>
  <conditionalFormatting sqref="E63 E46:E59">
    <cfRule type="cellIs" dxfId="13" priority="53" operator="equal">
      <formula>"O"</formula>
    </cfRule>
  </conditionalFormatting>
  <conditionalFormatting sqref="J28">
    <cfRule type="cellIs" dxfId="12" priority="49" operator="equal">
      <formula>""" """</formula>
    </cfRule>
    <cfRule type="cellIs" dxfId="11" priority="50" operator="equal">
      <formula>" "</formula>
    </cfRule>
    <cfRule type="containsText" dxfId="10" priority="51" operator="containsText" text="&quot; &quot;">
      <formula>NOT(ISERROR(SEARCH(""" """,J28)))</formula>
    </cfRule>
  </conditionalFormatting>
  <conditionalFormatting sqref="J29:J32">
    <cfRule type="cellIs" dxfId="9" priority="46" operator="equal">
      <formula>""" """</formula>
    </cfRule>
    <cfRule type="cellIs" dxfId="8" priority="47" operator="equal">
      <formula>" "</formula>
    </cfRule>
    <cfRule type="containsText" dxfId="7" priority="48" operator="containsText" text="&quot; &quot;">
      <formula>NOT(ISERROR(SEARCH(""" """,J29)))</formula>
    </cfRule>
  </conditionalFormatting>
  <conditionalFormatting sqref="E31">
    <cfRule type="cellIs" dxfId="6" priority="35" operator="equal">
      <formula>"O"</formula>
    </cfRule>
  </conditionalFormatting>
  <conditionalFormatting sqref="E30">
    <cfRule type="cellIs" dxfId="5" priority="34" operator="equal">
      <formula>"O"</formula>
    </cfRule>
  </conditionalFormatting>
  <conditionalFormatting sqref="E29">
    <cfRule type="cellIs" dxfId="4" priority="33" operator="equal">
      <formula>"O"</formula>
    </cfRule>
  </conditionalFormatting>
  <conditionalFormatting sqref="E40:E44">
    <cfRule type="cellIs" dxfId="3" priority="29" operator="equal">
      <formula>"O"</formula>
    </cfRule>
  </conditionalFormatting>
  <conditionalFormatting sqref="E62">
    <cfRule type="cellIs" dxfId="2" priority="28" operator="equal">
      <formula>"O"</formula>
    </cfRule>
  </conditionalFormatting>
  <conditionalFormatting sqref="E61">
    <cfRule type="cellIs" dxfId="1" priority="27" operator="equal">
      <formula>"O"</formula>
    </cfRule>
  </conditionalFormatting>
  <conditionalFormatting sqref="E60">
    <cfRule type="cellIs" dxfId="0" priority="26" operator="equal">
      <formula>"O"</formula>
    </cfRule>
  </conditionalFormatting>
  <conditionalFormatting sqref="K29:K78">
    <cfRule type="iconSet" priority="14">
      <iconSet iconSet="4TrafficLights">
        <cfvo type="percent" val="0"/>
        <cfvo type="percent" val="25"/>
        <cfvo type="percent" val="50"/>
        <cfvo type="percent" val="75"/>
      </iconSet>
    </cfRule>
  </conditionalFormatting>
  <dataValidations disablePrompts="1" count="1">
    <dataValidation type="list" allowBlank="1" showInputMessage="1" showErrorMessage="1" sqref="E33" xr:uid="{00000000-0002-0000-0000-000000000000}">
      <formula1>"O,N"</formula1>
    </dataValidation>
  </dataValidations>
  <printOptions horizontalCentered="1"/>
  <pageMargins left="0.23622047244094491" right="0.23622047244094491" top="0.45520833333333333" bottom="0.74803149606299213" header="0.31496062992125984" footer="0.31496062992125984"/>
  <pageSetup paperSize="9" scale="57" firstPageNumber="0" orientation="landscape" horizontalDpi="300" verticalDpi="300" r:id="rId1"/>
  <headerFooter>
    <oddHeader>&amp;L&amp;"Arial,Normal"L'ACADEMIE DE :&amp;C&amp;"Arial,Normal"BTS METIERS DE LA MODE - Chaussure et Maroquinerie</oddHeader>
    <oddFooter>&amp;L&amp;"Arial,Normal"L'INSPECTION GENERALE&amp;R&amp;F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U42</vt:lpstr>
      <vt:lpstr>'U42'!__xlnm.Print_Area_3</vt:lpstr>
      <vt:lpstr>'U42'!Zone_d_impression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ddom</dc:creator>
  <cp:lastModifiedBy>dominique DUC</cp:lastModifiedBy>
  <cp:lastPrinted>2020-06-30T07:21:40Z</cp:lastPrinted>
  <dcterms:created xsi:type="dcterms:W3CDTF">2015-10-16T07:57:06Z</dcterms:created>
  <dcterms:modified xsi:type="dcterms:W3CDTF">2020-06-30T07:22:09Z</dcterms:modified>
</cp:coreProperties>
</file>