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Note de frais" sheetId="1" r:id="rId1"/>
  </sheets>
  <definedNames>
    <definedName name="_100_€_nuit">'Note de frais'!$L$7</definedName>
    <definedName name="_30_€_jour">'Note de frais'!$L$6</definedName>
    <definedName name="Frais_avancés">'Note de frais'!$M$24</definedName>
    <definedName name="INDEMNITÉS_KILOMÉTRIQUES">'Note de frais'!$L$5</definedName>
    <definedName name="IndemnitésKilométriques">'Note de frais'!$M$5</definedName>
    <definedName name="_xlnm.Print_Area" localSheetId="0">'Note de frais'!$A$1:$L$27</definedName>
  </definedNames>
  <calcPr fullCalcOnLoad="1"/>
</workbook>
</file>

<file path=xl/sharedStrings.xml><?xml version="1.0" encoding="utf-8"?>
<sst xmlns="http://schemas.openxmlformats.org/spreadsheetml/2006/main" count="36" uniqueCount="35">
  <si>
    <t>NOTE DE FRAIS</t>
  </si>
  <si>
    <t>MELEK</t>
  </si>
  <si>
    <t>TÉLÉPHONE</t>
  </si>
  <si>
    <t>NOM</t>
  </si>
  <si>
    <t>TÉLÉCOPIE</t>
  </si>
  <si>
    <t>SERVICE</t>
  </si>
  <si>
    <t>E-MAIL</t>
  </si>
  <si>
    <t>FONCTION</t>
  </si>
  <si>
    <t>RESPONSABLE</t>
  </si>
  <si>
    <t>MOTIF</t>
  </si>
  <si>
    <t>INDEMNITÉS KILOMÉTRIQUES</t>
  </si>
  <si>
    <t>DÉBUT</t>
  </si>
  <si>
    <t>INDEMNITÉS DE REPAS</t>
  </si>
  <si>
    <t>FIN</t>
  </si>
  <si>
    <t>INDEMNITÉS D’HÉBERGEMENT</t>
  </si>
  <si>
    <t>1ère ligne : Exemple</t>
  </si>
  <si>
    <t>DATE</t>
  </si>
  <si>
    <t>DESCRIPTION</t>
  </si>
  <si>
    <t>HÔTEL</t>
  </si>
  <si>
    <t>REPAS</t>
  </si>
  <si>
    <t>KILOMÉTRAGE 
AU DÉPART</t>
  </si>
  <si>
    <t>KILOMÉTRAGE 
À L’ARRIVÉE</t>
  </si>
  <si>
    <t xml:space="preserve">TOTAL </t>
  </si>
  <si>
    <t>Ventes</t>
  </si>
  <si>
    <t>Convention</t>
  </si>
  <si>
    <t>Electro</t>
  </si>
  <si>
    <t>TOTAUX</t>
  </si>
  <si>
    <t>FRAIS AVANCÉS</t>
  </si>
  <si>
    <t>TOTAL</t>
  </si>
  <si>
    <t>Nb participants</t>
  </si>
  <si>
    <t>CUVINOX</t>
  </si>
  <si>
    <t xml:space="preserve">Commentaires éventuels : </t>
  </si>
  <si>
    <t>COÛT KILOMÉTRAGE</t>
  </si>
  <si>
    <t>NB REPAS / PERS</t>
  </si>
  <si>
    <t>NB NUITS / PERS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</si>
</sst>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&lt;=9999999]###\-####;\(###\)\ ###\-####"/>
    <numFmt numFmtId="165" formatCode="0#&quot; &quot;##&quot; &quot;##&quot; &quot;##&quot; &quot;##"/>
    <numFmt numFmtId="166" formatCode="&quot;$&quot;#,##0.00&quot;/mile&quot;"/>
    <numFmt numFmtId="167" formatCode="#,##0.00\ &quot;€&quot;&quot;/kilomètre&quot;"/>
    <numFmt numFmtId="168" formatCode="&quot;$&quot;#,##0.00&quot;/day&quot;"/>
    <numFmt numFmtId="169" formatCode="#,##0.00\ &quot;€&quot;&quot;/jour&quot;"/>
    <numFmt numFmtId="170" formatCode="&quot;$&quot;#,##0.00&quot;/night&quot;"/>
    <numFmt numFmtId="171" formatCode="#,##0.00\ &quot;€&quot;&quot;/nuit&quot;"/>
    <numFmt numFmtId="172" formatCode="&quot;$&quot;#,##0.00_);\(&quot;$&quot;#,##0.00\)"/>
    <numFmt numFmtId="173" formatCode="#,##0.00\ [$€-40C];\-#,##0.00\ [$€-40C]"/>
    <numFmt numFmtId="174" formatCode="#,##0.0_)&quot; mi.&quot;;\(#,##0.0\)&quot; mi.&quot;"/>
    <numFmt numFmtId="175" formatCode="#,##0.0_)&quot;km.&quot;;\(#,##0.0\)&quot;km.&quot;"/>
    <numFmt numFmtId="176" formatCode="_-* #,##0.00\ [$€-40C]_-;\-* #,##0.00\ [$€-40C]_-;_-* &quot;-&quot;??\ [$€-40C]_-;_-@_-"/>
    <numFmt numFmtId="177" formatCode="[$-40C]dddd\ d\ mmmm\ yyyy"/>
    <numFmt numFmtId="178" formatCode="General&quot; €&quot;"/>
    <numFmt numFmtId="179" formatCode="General&quot; km&quot;"/>
    <numFmt numFmtId="180" formatCode="General&quot; €/jour&quot;"/>
    <numFmt numFmtId="181" formatCode="General&quot; €/km&quot;"/>
    <numFmt numFmtId="182" formatCode="General&quot; €/nuit&quot;"/>
    <numFmt numFmtId="183" formatCode="0.00&quot; €&quot;"/>
    <numFmt numFmtId="184" formatCode="General&quot; repas&quot;"/>
    <numFmt numFmtId="185" formatCode="General&quot; nuits&quot;"/>
    <numFmt numFmtId="186" formatCode="General&quot; €/repas&quot;"/>
    <numFmt numFmtId="187" formatCode="General&quot; nuit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Up"/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ck"/>
      <right style="thin">
        <color theme="0"/>
      </right>
      <top style="thick"/>
      <bottom style="thick">
        <color theme="0"/>
      </bottom>
    </border>
    <border>
      <left style="thin">
        <color theme="0"/>
      </left>
      <right style="thin">
        <color theme="0"/>
      </right>
      <top style="thick"/>
      <bottom style="thick">
        <color theme="0"/>
      </bottom>
    </border>
    <border>
      <left style="thin">
        <color theme="0"/>
      </left>
      <right style="thick"/>
      <top style="thick"/>
      <bottom style="thick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ck"/>
      <top style="thin"/>
      <bottom style="thick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double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/>
      <top style="thick">
        <color theme="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41" fillId="0" borderId="0" applyFont="0" applyFill="0" applyBorder="0">
      <alignment horizontal="left" vertical="center" indent="1"/>
      <protection/>
    </xf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14" fontId="0" fillId="0" borderId="0" applyFont="0" applyFill="0" applyBorder="0" applyAlignment="0">
      <protection/>
    </xf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168" fontId="41" fillId="0" borderId="0" applyFont="0" applyFill="0" applyBorder="0">
      <alignment horizontal="left" vertical="center" indent="1"/>
      <protection/>
    </xf>
    <xf numFmtId="170" fontId="41" fillId="0" borderId="0" applyFont="0" applyFill="0" applyBorder="0">
      <alignment horizontal="left" vertical="center" indent="1"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164" fontId="0" fillId="0" borderId="0" applyFon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59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/>
      <protection/>
    </xf>
    <xf numFmtId="14" fontId="62" fillId="0" borderId="14" xfId="0" applyNumberFormat="1" applyFont="1" applyBorder="1" applyAlignment="1" applyProtection="1">
      <alignment horizontal="center" vertical="center"/>
      <protection/>
    </xf>
    <xf numFmtId="49" fontId="62" fillId="0" borderId="15" xfId="0" applyNumberFormat="1" applyFont="1" applyBorder="1" applyAlignment="1" applyProtection="1">
      <alignment horizontal="center" vertical="center"/>
      <protection/>
    </xf>
    <xf numFmtId="187" fontId="3" fillId="0" borderId="15" xfId="50" applyNumberFormat="1" applyFont="1" applyFill="1" applyBorder="1" applyAlignment="1" applyProtection="1">
      <alignment horizontal="right" vertical="center"/>
      <protection/>
    </xf>
    <xf numFmtId="183" fontId="3" fillId="33" borderId="15" xfId="50" applyNumberFormat="1" applyFont="1" applyFill="1" applyBorder="1" applyAlignment="1" applyProtection="1" quotePrefix="1">
      <alignment horizontal="right" vertical="center"/>
      <protection/>
    </xf>
    <xf numFmtId="178" fontId="3" fillId="33" borderId="15" xfId="50" applyNumberFormat="1" applyFont="1" applyFill="1" applyBorder="1" applyAlignment="1" applyProtection="1">
      <alignment horizontal="right" vertical="center"/>
      <protection/>
    </xf>
    <xf numFmtId="179" fontId="3" fillId="0" borderId="15" xfId="48" applyNumberFormat="1" applyFont="1" applyFill="1" applyBorder="1" applyAlignment="1" applyProtection="1">
      <alignment horizontal="right" vertical="center" wrapText="1"/>
      <protection/>
    </xf>
    <xf numFmtId="183" fontId="3" fillId="33" borderId="15" xfId="50" applyNumberFormat="1" applyFont="1" applyFill="1" applyBorder="1" applyAlignment="1" applyProtection="1">
      <alignment horizontal="right" vertical="center"/>
      <protection/>
    </xf>
    <xf numFmtId="183" fontId="62" fillId="33" borderId="16" xfId="0" applyNumberFormat="1" applyFont="1" applyFill="1" applyBorder="1" applyAlignment="1" applyProtection="1">
      <alignment horizontal="right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183" fontId="4" fillId="33" borderId="15" xfId="50" applyNumberFormat="1" applyFont="1" applyFill="1" applyBorder="1" applyAlignment="1" applyProtection="1" quotePrefix="1">
      <alignment horizontal="right" vertical="center"/>
      <protection/>
    </xf>
    <xf numFmtId="178" fontId="4" fillId="33" borderId="15" xfId="50" applyNumberFormat="1" applyFont="1" applyFill="1" applyBorder="1" applyAlignment="1" applyProtection="1">
      <alignment horizontal="right" vertical="center"/>
      <protection/>
    </xf>
    <xf numFmtId="183" fontId="4" fillId="33" borderId="15" xfId="50" applyNumberFormat="1" applyFont="1" applyFill="1" applyBorder="1" applyAlignment="1" applyProtection="1">
      <alignment horizontal="right" vertical="center"/>
      <protection/>
    </xf>
    <xf numFmtId="183" fontId="2" fillId="33" borderId="16" xfId="0" applyNumberFormat="1" applyFont="1" applyFill="1" applyBorder="1" applyAlignment="1" applyProtection="1">
      <alignment horizontal="right" vertical="center"/>
      <protection/>
    </xf>
    <xf numFmtId="183" fontId="64" fillId="33" borderId="17" xfId="0" applyNumberFormat="1" applyFont="1" applyFill="1" applyBorder="1" applyAlignment="1" applyProtection="1">
      <alignment horizontal="right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left" vertical="top"/>
      <protection/>
    </xf>
    <xf numFmtId="0" fontId="59" fillId="0" borderId="22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/>
    </xf>
    <xf numFmtId="0" fontId="59" fillId="0" borderId="18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 horizontal="left" vertical="center"/>
      <protection/>
    </xf>
    <xf numFmtId="180" fontId="66" fillId="0" borderId="10" xfId="0" applyNumberFormat="1" applyFont="1" applyBorder="1" applyAlignment="1" applyProtection="1">
      <alignment horizontal="left" vertical="center"/>
      <protection/>
    </xf>
    <xf numFmtId="183" fontId="64" fillId="0" borderId="25" xfId="0" applyNumberFormat="1" applyFont="1" applyFill="1" applyBorder="1" applyAlignment="1" applyProtection="1">
      <alignment horizontal="right" vertical="center"/>
      <protection/>
    </xf>
    <xf numFmtId="186" fontId="67" fillId="0" borderId="26" xfId="0" applyNumberFormat="1" applyFont="1" applyBorder="1" applyAlignment="1" applyProtection="1">
      <alignment horizontal="left" vertical="center"/>
      <protection/>
    </xf>
    <xf numFmtId="182" fontId="67" fillId="0" borderId="26" xfId="0" applyNumberFormat="1" applyFont="1" applyBorder="1" applyAlignment="1" applyProtection="1">
      <alignment horizontal="left" vertical="center"/>
      <protection/>
    </xf>
    <xf numFmtId="0" fontId="67" fillId="0" borderId="12" xfId="0" applyFont="1" applyBorder="1" applyAlignment="1" applyProtection="1">
      <alignment horizontal="right" vertical="center"/>
      <protection/>
    </xf>
    <xf numFmtId="0" fontId="67" fillId="0" borderId="10" xfId="0" applyFont="1" applyBorder="1" applyAlignment="1" applyProtection="1">
      <alignment horizontal="right" vertical="center"/>
      <protection/>
    </xf>
    <xf numFmtId="0" fontId="67" fillId="0" borderId="24" xfId="0" applyFont="1" applyBorder="1" applyAlignment="1" applyProtection="1">
      <alignment horizontal="right" vertical="center"/>
      <protection/>
    </xf>
    <xf numFmtId="0" fontId="66" fillId="0" borderId="18" xfId="0" applyFont="1" applyBorder="1" applyAlignment="1" applyProtection="1">
      <alignment/>
      <protection/>
    </xf>
    <xf numFmtId="0" fontId="67" fillId="0" borderId="20" xfId="0" applyFont="1" applyBorder="1" applyAlignment="1" applyProtection="1">
      <alignment horizontal="right" vertical="center"/>
      <protection/>
    </xf>
    <xf numFmtId="0" fontId="59" fillId="0" borderId="27" xfId="0" applyFont="1" applyBorder="1" applyAlignment="1" applyProtection="1">
      <alignment/>
      <protection/>
    </xf>
    <xf numFmtId="0" fontId="61" fillId="0" borderId="28" xfId="0" applyFont="1" applyBorder="1" applyAlignment="1" applyProtection="1">
      <alignment/>
      <protection/>
    </xf>
    <xf numFmtId="0" fontId="59" fillId="0" borderId="11" xfId="0" applyFont="1" applyBorder="1" applyAlignment="1" applyProtection="1">
      <alignment/>
      <protection/>
    </xf>
    <xf numFmtId="0" fontId="67" fillId="0" borderId="29" xfId="0" applyFont="1" applyBorder="1" applyAlignment="1" applyProtection="1">
      <alignment horizontal="right" vertical="center"/>
      <protection/>
    </xf>
    <xf numFmtId="181" fontId="67" fillId="0" borderId="30" xfId="0" applyNumberFormat="1" applyFont="1" applyBorder="1" applyAlignment="1" applyProtection="1">
      <alignment horizontal="left" vertical="center"/>
      <protection/>
    </xf>
    <xf numFmtId="180" fontId="67" fillId="0" borderId="13" xfId="0" applyNumberFormat="1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right" vertical="center"/>
      <protection/>
    </xf>
    <xf numFmtId="178" fontId="4" fillId="0" borderId="31" xfId="50" applyNumberFormat="1" applyFont="1" applyFill="1" applyBorder="1" applyAlignment="1" applyProtection="1">
      <alignment vertical="center"/>
      <protection/>
    </xf>
    <xf numFmtId="184" fontId="3" fillId="0" borderId="31" xfId="50" applyNumberFormat="1" applyFont="1" applyFill="1" applyBorder="1" applyAlignment="1" applyProtection="1">
      <alignment vertical="center"/>
      <protection/>
    </xf>
    <xf numFmtId="0" fontId="68" fillId="0" borderId="18" xfId="0" applyFont="1" applyBorder="1" applyAlignment="1" applyProtection="1">
      <alignment horizontal="left" vertical="center"/>
      <protection/>
    </xf>
    <xf numFmtId="0" fontId="69" fillId="34" borderId="32" xfId="0" applyFont="1" applyFill="1" applyBorder="1" applyAlignment="1" applyProtection="1">
      <alignment horizontal="center" vertical="center" wrapText="1"/>
      <protection/>
    </xf>
    <xf numFmtId="0" fontId="69" fillId="34" borderId="33" xfId="0" applyFont="1" applyFill="1" applyBorder="1" applyAlignment="1" applyProtection="1">
      <alignment horizontal="center" vertical="center" wrapText="1"/>
      <protection/>
    </xf>
    <xf numFmtId="0" fontId="69" fillId="34" borderId="34" xfId="0" applyFont="1" applyFill="1" applyBorder="1" applyAlignment="1" applyProtection="1">
      <alignment horizontal="center" vertical="center" wrapText="1"/>
      <protection/>
    </xf>
    <xf numFmtId="0" fontId="69" fillId="34" borderId="35" xfId="0" applyFont="1" applyFill="1" applyBorder="1" applyAlignment="1" applyProtection="1">
      <alignment horizontal="center" vertical="center" wrapText="1"/>
      <protection/>
    </xf>
    <xf numFmtId="0" fontId="70" fillId="34" borderId="36" xfId="0" applyFont="1" applyFill="1" applyBorder="1" applyAlignment="1" applyProtection="1">
      <alignment horizontal="center" vertical="center"/>
      <protection/>
    </xf>
    <xf numFmtId="0" fontId="70" fillId="34" borderId="37" xfId="0" applyFont="1" applyFill="1" applyBorder="1" applyAlignment="1" applyProtection="1">
      <alignment horizontal="center" vertical="center"/>
      <protection/>
    </xf>
    <xf numFmtId="0" fontId="71" fillId="34" borderId="37" xfId="0" applyFont="1" applyFill="1" applyBorder="1" applyAlignment="1" applyProtection="1">
      <alignment horizontal="center" vertical="center"/>
      <protection/>
    </xf>
    <xf numFmtId="0" fontId="61" fillId="35" borderId="38" xfId="0" applyFont="1" applyFill="1" applyBorder="1" applyAlignment="1" applyProtection="1">
      <alignment horizontal="right" vertical="center"/>
      <protection/>
    </xf>
    <xf numFmtId="0" fontId="61" fillId="35" borderId="38" xfId="0" applyFont="1" applyFill="1" applyBorder="1" applyAlignment="1" applyProtection="1">
      <alignment horizontal="center" vertical="center"/>
      <protection/>
    </xf>
    <xf numFmtId="185" fontId="61" fillId="36" borderId="38" xfId="0" applyNumberFormat="1" applyFont="1" applyFill="1" applyBorder="1" applyAlignment="1" applyProtection="1">
      <alignment horizontal="center" vertical="center"/>
      <protection/>
    </xf>
    <xf numFmtId="183" fontId="61" fillId="36" borderId="38" xfId="0" applyNumberFormat="1" applyFont="1" applyFill="1" applyBorder="1" applyAlignment="1" applyProtection="1">
      <alignment horizontal="center" vertical="center"/>
      <protection/>
    </xf>
    <xf numFmtId="184" fontId="61" fillId="36" borderId="39" xfId="0" applyNumberFormat="1" applyFont="1" applyFill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left" vertical="center"/>
      <protection/>
    </xf>
    <xf numFmtId="185" fontId="72" fillId="0" borderId="15" xfId="50" applyNumberFormat="1" applyFont="1" applyFill="1" applyBorder="1" applyAlignment="1" applyProtection="1">
      <alignment horizontal="right" vertical="center"/>
      <protection/>
    </xf>
    <xf numFmtId="184" fontId="72" fillId="0" borderId="31" xfId="50" applyNumberFormat="1" applyFont="1" applyFill="1" applyBorder="1" applyAlignment="1" applyProtection="1">
      <alignment vertical="center"/>
      <protection/>
    </xf>
    <xf numFmtId="179" fontId="4" fillId="0" borderId="15" xfId="48" applyNumberFormat="1" applyFont="1" applyFill="1" applyBorder="1" applyAlignment="1" applyProtection="1">
      <alignment horizontal="right" vertical="center" wrapText="1"/>
      <protection/>
    </xf>
    <xf numFmtId="14" fontId="73" fillId="0" borderId="14" xfId="0" applyNumberFormat="1" applyFont="1" applyBorder="1" applyAlignment="1" applyProtection="1">
      <alignment horizontal="center" vertical="center"/>
      <protection/>
    </xf>
    <xf numFmtId="49" fontId="73" fillId="0" borderId="15" xfId="0" applyNumberFormat="1" applyFont="1" applyBorder="1" applyAlignment="1" applyProtection="1">
      <alignment horizontal="center" vertical="center"/>
      <protection/>
    </xf>
    <xf numFmtId="185" fontId="72" fillId="0" borderId="15" xfId="50" applyNumberFormat="1" applyFont="1" applyFill="1" applyBorder="1" applyAlignment="1" applyProtection="1" quotePrefix="1">
      <alignment horizontal="right" vertical="center"/>
      <protection/>
    </xf>
    <xf numFmtId="179" fontId="73" fillId="0" borderId="15" xfId="0" applyNumberFormat="1" applyFont="1" applyBorder="1" applyAlignment="1" applyProtection="1">
      <alignment horizontal="right" vertical="center"/>
      <protection/>
    </xf>
    <xf numFmtId="179" fontId="2" fillId="0" borderId="15" xfId="0" applyNumberFormat="1" applyFont="1" applyBorder="1" applyAlignment="1" applyProtection="1">
      <alignment horizontal="right" vertical="center"/>
      <protection/>
    </xf>
    <xf numFmtId="14" fontId="73" fillId="0" borderId="14" xfId="0" applyNumberFormat="1" applyFont="1" applyFill="1" applyBorder="1" applyAlignment="1" applyProtection="1">
      <alignment horizontal="center" vertical="center"/>
      <protection locked="0"/>
    </xf>
    <xf numFmtId="185" fontId="72" fillId="0" borderId="15" xfId="50" applyNumberFormat="1" applyFont="1" applyFill="1" applyBorder="1" applyAlignment="1" applyProtection="1">
      <alignment horizontal="right" vertical="center"/>
      <protection locked="0"/>
    </xf>
    <xf numFmtId="184" fontId="72" fillId="0" borderId="31" xfId="50" applyNumberFormat="1" applyFont="1" applyFill="1" applyBorder="1" applyAlignment="1" applyProtection="1">
      <alignment vertical="center"/>
      <protection locked="0"/>
    </xf>
    <xf numFmtId="179" fontId="72" fillId="0" borderId="15" xfId="48" applyNumberFormat="1" applyFont="1" applyFill="1" applyBorder="1" applyAlignment="1" applyProtection="1">
      <alignment horizontal="right" vertical="center" wrapText="1"/>
      <protection locked="0"/>
    </xf>
    <xf numFmtId="183" fontId="72" fillId="0" borderId="40" xfId="0" applyNumberFormat="1" applyFont="1" applyBorder="1" applyAlignment="1" applyProtection="1">
      <alignment horizontal="right" vertical="center"/>
      <protection locked="0"/>
    </xf>
    <xf numFmtId="0" fontId="68" fillId="0" borderId="41" xfId="0" applyFont="1" applyBorder="1" applyAlignment="1" applyProtection="1">
      <alignment horizontal="left" vertical="center"/>
      <protection locked="0"/>
    </xf>
    <xf numFmtId="0" fontId="68" fillId="0" borderId="4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68" fillId="0" borderId="43" xfId="0" applyFont="1" applyBorder="1" applyAlignment="1" applyProtection="1">
      <alignment horizontal="left" vertical="center"/>
      <protection locked="0"/>
    </xf>
    <xf numFmtId="0" fontId="68" fillId="0" borderId="44" xfId="0" applyFont="1" applyBorder="1" applyAlignment="1" applyProtection="1">
      <alignment horizontal="left" vertical="center"/>
      <protection locked="0"/>
    </xf>
    <xf numFmtId="0" fontId="68" fillId="0" borderId="45" xfId="0" applyFont="1" applyBorder="1" applyAlignment="1" applyProtection="1">
      <alignment horizontal="left" vertical="center"/>
      <protection locked="0"/>
    </xf>
    <xf numFmtId="0" fontId="68" fillId="0" borderId="46" xfId="0" applyFont="1" applyBorder="1" applyAlignment="1" applyProtection="1">
      <alignment horizontal="left" vertical="center"/>
      <protection locked="0"/>
    </xf>
    <xf numFmtId="0" fontId="68" fillId="0" borderId="47" xfId="0" applyFont="1" applyBorder="1" applyAlignment="1" applyProtection="1">
      <alignment horizontal="left" vertical="center"/>
      <protection locked="0"/>
    </xf>
    <xf numFmtId="0" fontId="72" fillId="0" borderId="48" xfId="0" applyFont="1" applyBorder="1" applyAlignment="1" applyProtection="1">
      <alignment horizontal="left" vertical="top"/>
      <protection locked="0"/>
    </xf>
    <xf numFmtId="0" fontId="72" fillId="0" borderId="49" xfId="0" applyFont="1" applyBorder="1" applyAlignment="1" applyProtection="1">
      <alignment horizontal="left" vertical="top"/>
      <protection locked="0"/>
    </xf>
    <xf numFmtId="0" fontId="72" fillId="0" borderId="50" xfId="0" applyFont="1" applyBorder="1" applyAlignment="1" applyProtection="1">
      <alignment horizontal="left" vertical="top"/>
      <protection locked="0"/>
    </xf>
    <xf numFmtId="0" fontId="72" fillId="0" borderId="51" xfId="0" applyFont="1" applyBorder="1" applyAlignment="1" applyProtection="1">
      <alignment horizontal="left" vertical="top"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72" fillId="0" borderId="52" xfId="0" applyFont="1" applyBorder="1" applyAlignment="1" applyProtection="1">
      <alignment horizontal="left" vertical="top"/>
      <protection locked="0"/>
    </xf>
    <xf numFmtId="0" fontId="72" fillId="0" borderId="53" xfId="0" applyFont="1" applyBorder="1" applyAlignment="1" applyProtection="1">
      <alignment horizontal="left" vertical="top"/>
      <protection locked="0"/>
    </xf>
    <xf numFmtId="0" fontId="72" fillId="0" borderId="54" xfId="0" applyFont="1" applyBorder="1" applyAlignment="1" applyProtection="1">
      <alignment horizontal="left" vertical="top"/>
      <protection locked="0"/>
    </xf>
    <xf numFmtId="0" fontId="72" fillId="0" borderId="55" xfId="0" applyFont="1" applyBorder="1" applyAlignment="1" applyProtection="1">
      <alignment horizontal="left" vertical="top"/>
      <protection locked="0"/>
    </xf>
    <xf numFmtId="0" fontId="68" fillId="0" borderId="18" xfId="0" applyFont="1" applyBorder="1" applyAlignment="1" applyProtection="1">
      <alignment horizontal="left" vertical="center"/>
      <protection/>
    </xf>
    <xf numFmtId="0" fontId="68" fillId="0" borderId="56" xfId="0" applyFont="1" applyBorder="1" applyAlignment="1" applyProtection="1">
      <alignment horizontal="left" vertical="center"/>
      <protection locked="0"/>
    </xf>
    <xf numFmtId="0" fontId="68" fillId="0" borderId="57" xfId="0" applyFont="1" applyBorder="1" applyAlignment="1" applyProtection="1">
      <alignment horizontal="left" vertic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 kilomètre" xfId="39"/>
    <cellStyle name="Avertissement" xfId="40"/>
    <cellStyle name="Calcul" xfId="41"/>
    <cellStyle name="Cellule lié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ar jour" xfId="54"/>
    <cellStyle name="Par nuitée" xfId="55"/>
    <cellStyle name="Percent" xfId="56"/>
    <cellStyle name="Satisfaisant" xfId="57"/>
    <cellStyle name="Sortie" xfId="58"/>
    <cellStyle name="Téléphon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8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6">
      <selection activeCell="E19" sqref="E19"/>
    </sheetView>
  </sheetViews>
  <sheetFormatPr defaultColWidth="11.421875" defaultRowHeight="15"/>
  <cols>
    <col min="1" max="1" width="1.57421875" style="1" customWidth="1"/>
    <col min="2" max="2" width="13.140625" style="1" customWidth="1"/>
    <col min="3" max="3" width="10.140625" style="1" customWidth="1"/>
    <col min="4" max="4" width="14.28125" style="1" customWidth="1"/>
    <col min="5" max="10" width="15.7109375" style="1" customWidth="1"/>
    <col min="11" max="11" width="25.140625" style="1" bestFit="1" customWidth="1"/>
    <col min="12" max="12" width="14.421875" style="1" customWidth="1"/>
    <col min="13" max="16384" width="11.421875" style="1" customWidth="1"/>
  </cols>
  <sheetData>
    <row r="1" spans="2:12" ht="26.2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9.5" customHeight="1" thickBot="1">
      <c r="B2" s="85" t="s">
        <v>1</v>
      </c>
      <c r="C2" s="85"/>
      <c r="D2" s="85"/>
      <c r="E2" s="3"/>
      <c r="F2" s="3"/>
      <c r="G2" s="3"/>
      <c r="H2" s="3"/>
      <c r="I2" s="3"/>
      <c r="J2" s="3"/>
      <c r="K2" s="3"/>
      <c r="L2" s="3"/>
    </row>
    <row r="3" spans="1:12" s="49" customFormat="1" ht="19.5" customHeight="1" thickBot="1">
      <c r="A3" s="47"/>
      <c r="B3" s="86"/>
      <c r="C3" s="87"/>
      <c r="D3" s="88"/>
      <c r="E3" s="48"/>
      <c r="F3" s="5"/>
      <c r="G3" s="5"/>
      <c r="H3" s="5"/>
      <c r="I3" s="5"/>
      <c r="J3" s="5"/>
      <c r="K3" s="5"/>
      <c r="L3" s="5"/>
    </row>
    <row r="4" spans="2:12" ht="4.5" customHeight="1" thickBot="1">
      <c r="B4" s="56"/>
      <c r="C4" s="69"/>
      <c r="D4" s="69"/>
      <c r="E4" s="3"/>
      <c r="F4" s="5"/>
      <c r="G4" s="5"/>
      <c r="H4" s="3"/>
      <c r="I4" s="5"/>
      <c r="J4" s="5"/>
      <c r="K4" s="3"/>
      <c r="L4" s="3"/>
    </row>
    <row r="5" spans="2:12" s="45" customFormat="1" ht="19.5" customHeight="1" thickBot="1">
      <c r="B5" s="46" t="s">
        <v>2</v>
      </c>
      <c r="C5" s="83"/>
      <c r="D5" s="84"/>
      <c r="E5" s="50" t="s">
        <v>3</v>
      </c>
      <c r="F5" s="83"/>
      <c r="G5" s="84"/>
      <c r="H5" s="46" t="s">
        <v>9</v>
      </c>
      <c r="I5" s="83"/>
      <c r="J5" s="84"/>
      <c r="K5" s="50" t="s">
        <v>10</v>
      </c>
      <c r="L5" s="51">
        <v>0.5</v>
      </c>
    </row>
    <row r="6" spans="2:12" s="36" customFormat="1" ht="19.5" customHeight="1" thickBot="1" thickTop="1">
      <c r="B6" s="42" t="s">
        <v>4</v>
      </c>
      <c r="C6" s="89"/>
      <c r="D6" s="90"/>
      <c r="E6" s="44" t="s">
        <v>5</v>
      </c>
      <c r="F6" s="89"/>
      <c r="G6" s="90"/>
      <c r="H6" s="42" t="s">
        <v>11</v>
      </c>
      <c r="I6" s="89"/>
      <c r="J6" s="90"/>
      <c r="K6" s="44" t="s">
        <v>12</v>
      </c>
      <c r="L6" s="40">
        <v>20</v>
      </c>
    </row>
    <row r="7" spans="2:12" s="36" customFormat="1" ht="19.5" customHeight="1" thickBot="1" thickTop="1">
      <c r="B7" s="42" t="s">
        <v>6</v>
      </c>
      <c r="C7" s="101"/>
      <c r="D7" s="102"/>
      <c r="E7" s="44" t="s">
        <v>7</v>
      </c>
      <c r="F7" s="89"/>
      <c r="G7" s="90"/>
      <c r="H7" s="42" t="s">
        <v>13</v>
      </c>
      <c r="I7" s="89"/>
      <c r="J7" s="90"/>
      <c r="K7" s="44" t="s">
        <v>14</v>
      </c>
      <c r="L7" s="41">
        <v>40</v>
      </c>
    </row>
    <row r="8" spans="2:12" s="36" customFormat="1" ht="19.5" customHeight="1" thickBot="1" thickTop="1">
      <c r="B8" s="37"/>
      <c r="C8" s="100"/>
      <c r="D8" s="100"/>
      <c r="E8" s="42" t="s">
        <v>8</v>
      </c>
      <c r="F8" s="101"/>
      <c r="G8" s="102"/>
      <c r="H8" s="42" t="s">
        <v>29</v>
      </c>
      <c r="I8" s="101">
        <v>3</v>
      </c>
      <c r="J8" s="102"/>
      <c r="K8" s="53"/>
      <c r="L8" s="52"/>
    </row>
    <row r="9" spans="6:12" s="36" customFormat="1" ht="19.5" customHeight="1">
      <c r="F9" s="45"/>
      <c r="G9" s="45"/>
      <c r="H9" s="43"/>
      <c r="I9" s="100"/>
      <c r="J9" s="100"/>
      <c r="K9" s="37"/>
      <c r="L9" s="38"/>
    </row>
    <row r="10" spans="2:12" ht="19.5" customHeight="1" thickBot="1">
      <c r="B10" s="4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</row>
    <row r="11" spans="1:13" s="8" customFormat="1" ht="30" customHeight="1" thickTop="1">
      <c r="A11" s="6"/>
      <c r="B11" s="57" t="s">
        <v>16</v>
      </c>
      <c r="C11" s="58" t="s">
        <v>5</v>
      </c>
      <c r="D11" s="58" t="s">
        <v>17</v>
      </c>
      <c r="E11" s="58" t="s">
        <v>34</v>
      </c>
      <c r="F11" s="58" t="s">
        <v>18</v>
      </c>
      <c r="G11" s="59" t="s">
        <v>33</v>
      </c>
      <c r="H11" s="58" t="s">
        <v>19</v>
      </c>
      <c r="I11" s="58" t="s">
        <v>20</v>
      </c>
      <c r="J11" s="58" t="s">
        <v>21</v>
      </c>
      <c r="K11" s="58" t="s">
        <v>32</v>
      </c>
      <c r="L11" s="60" t="s">
        <v>22</v>
      </c>
      <c r="M11" s="7"/>
    </row>
    <row r="12" spans="1:13" s="19" customFormat="1" ht="30" customHeight="1">
      <c r="A12" s="9"/>
      <c r="B12" s="10">
        <v>43847</v>
      </c>
      <c r="C12" s="11" t="s">
        <v>23</v>
      </c>
      <c r="D12" s="11" t="s">
        <v>24</v>
      </c>
      <c r="E12" s="12">
        <v>1</v>
      </c>
      <c r="F12" s="13">
        <v>100</v>
      </c>
      <c r="G12" s="55">
        <v>1</v>
      </c>
      <c r="H12" s="14">
        <v>20</v>
      </c>
      <c r="I12" s="15">
        <v>11500</v>
      </c>
      <c r="J12" s="15">
        <v>11843</v>
      </c>
      <c r="K12" s="16">
        <f>(J12-I12)*L5</f>
        <v>171.5</v>
      </c>
      <c r="L12" s="17">
        <f>IF(COUNTA('Note de frais'!$B12:$J12)=0,"",SUM('Note de frais'!$E12:$F12,'Note de frais'!$G12:$H12,(('Note de frais'!$J12-'Note de frais'!$I12)*L5)))</f>
        <v>293.5</v>
      </c>
      <c r="M12" s="18"/>
    </row>
    <row r="13" spans="1:13" s="19" customFormat="1" ht="30" customHeight="1">
      <c r="A13" s="9"/>
      <c r="B13" s="78"/>
      <c r="C13" s="20" t="s">
        <v>25</v>
      </c>
      <c r="D13" s="20" t="s">
        <v>30</v>
      </c>
      <c r="E13" s="79"/>
      <c r="F13" s="21">
        <f>IF(COUNTA('Note de frais'!$E13)=0,"",E13*$I$8*$L$7)</f>
      </c>
      <c r="G13" s="80"/>
      <c r="H13" s="22">
        <f>IF(COUNTA('Note de frais'!$G13)=0,"",G13*$I$8*$L$6)</f>
      </c>
      <c r="I13" s="72">
        <v>82520</v>
      </c>
      <c r="J13" s="81"/>
      <c r="K13" s="23">
        <f>IF(COUNTA('Note de frais'!$J13)=0,"",(J13-I13)*L5)</f>
      </c>
      <c r="L13" s="24">
        <f>IF(COUNTA('Note de frais'!$E13,$G13,$J13)=0,"",SUM('Note de frais'!$F13,'Note de frais'!$H13:$H13,(('Note de frais'!$J13-'Note de frais'!$I13)*$L$5)))</f>
      </c>
      <c r="M13" s="18"/>
    </row>
    <row r="14" spans="1:13" s="19" customFormat="1" ht="30" customHeight="1">
      <c r="A14" s="9"/>
      <c r="B14" s="73"/>
      <c r="C14" s="20"/>
      <c r="D14" s="74"/>
      <c r="E14" s="75"/>
      <c r="F14" s="21">
        <f>IF(COUNTA('Note de frais'!$E14)=0,"",E14*$L$7)</f>
      </c>
      <c r="G14" s="54"/>
      <c r="H14" s="22">
        <f>IF(COUNTA('Note de frais'!$G14)=0,"",G14*$I$8*$L$6)</f>
      </c>
      <c r="I14" s="72"/>
      <c r="J14" s="76"/>
      <c r="K14" s="23">
        <f>IF(COUNTA('Note de frais'!$J14)=0,"",(J14-I14)*L6)</f>
      </c>
      <c r="L14" s="24"/>
      <c r="M14" s="18"/>
    </row>
    <row r="15" spans="1:13" s="19" customFormat="1" ht="30" customHeight="1">
      <c r="A15" s="9"/>
      <c r="B15" s="73"/>
      <c r="C15" s="20"/>
      <c r="D15" s="74"/>
      <c r="E15" s="70"/>
      <c r="F15" s="21">
        <f>IF(COUNTA('Note de frais'!$E15)=0,"",E15*$L$7)</f>
      </c>
      <c r="G15" s="71"/>
      <c r="H15" s="22">
        <f>IF(COUNTA('Note de frais'!$G15)=0,"",G15*$I$8*$L$6)</f>
      </c>
      <c r="I15" s="77"/>
      <c r="J15" s="76"/>
      <c r="K15" s="23">
        <f>IF(COUNTA('Note de frais'!$J15)=0,"",(J15-I15)*L7)</f>
      </c>
      <c r="L15" s="24"/>
      <c r="M15" s="18"/>
    </row>
    <row r="16" spans="1:13" s="19" customFormat="1" ht="30" customHeight="1">
      <c r="A16" s="9"/>
      <c r="B16" s="73"/>
      <c r="C16" s="20"/>
      <c r="D16" s="74"/>
      <c r="E16" s="70"/>
      <c r="F16" s="21">
        <f>IF(COUNTA('Note de frais'!$E16)=0,"",E16*$L$7)</f>
      </c>
      <c r="G16" s="71"/>
      <c r="H16" s="22">
        <f>IF(COUNTA('Note de frais'!$G16)=0,"",G16*$I$8*$L$6)</f>
      </c>
      <c r="I16" s="77"/>
      <c r="J16" s="76"/>
      <c r="K16" s="23">
        <f>IF(COUNTA('Note de frais'!$J16)=0,"",(J16-I16)*L8)</f>
      </c>
      <c r="L16" s="24"/>
      <c r="M16" s="18"/>
    </row>
    <row r="17" spans="1:13" s="19" customFormat="1" ht="30" customHeight="1">
      <c r="A17" s="9"/>
      <c r="B17" s="73"/>
      <c r="C17" s="20"/>
      <c r="D17" s="74"/>
      <c r="E17" s="70"/>
      <c r="F17" s="21">
        <f>IF(COUNTA('Note de frais'!$E17)=0,"",E17*$L$7)</f>
      </c>
      <c r="G17" s="71"/>
      <c r="H17" s="22">
        <f>IF(COUNTA('Note de frais'!$G17)=0,"",G17*$I$8*$L$6)</f>
      </c>
      <c r="I17" s="77"/>
      <c r="J17" s="76"/>
      <c r="K17" s="23">
        <f>IF(COUNTA('Note de frais'!$J17)=0,"",(J17-I17)*L9)</f>
      </c>
      <c r="L17" s="24"/>
      <c r="M17" s="18"/>
    </row>
    <row r="18" spans="1:13" s="19" customFormat="1" ht="30" customHeight="1">
      <c r="A18" s="9"/>
      <c r="B18" s="73"/>
      <c r="C18" s="20"/>
      <c r="D18" s="74"/>
      <c r="E18" s="70"/>
      <c r="F18" s="21">
        <f>IF(COUNTA('Note de frais'!$E18)=0,"",E18*$L$7)</f>
      </c>
      <c r="G18" s="71"/>
      <c r="H18" s="22">
        <f>IF(COUNTA('Note de frais'!$G18)=0,"",G18*$I$8*$L$6)</f>
      </c>
      <c r="I18" s="77"/>
      <c r="J18" s="76"/>
      <c r="K18" s="23">
        <f>IF(COUNTA('Note de frais'!$J18)=0,"",(J18-I18)*#REF!)</f>
      </c>
      <c r="L18" s="24"/>
      <c r="M18" s="18"/>
    </row>
    <row r="19" spans="1:13" s="19" customFormat="1" ht="30" customHeight="1">
      <c r="A19" s="9"/>
      <c r="B19" s="73"/>
      <c r="C19" s="20"/>
      <c r="D19" s="74"/>
      <c r="E19" s="70"/>
      <c r="F19" s="21">
        <f>IF(COUNTA('Note de frais'!$E19)=0,"",E19*$L$7)</f>
      </c>
      <c r="G19" s="71"/>
      <c r="H19" s="22">
        <f>IF(COUNTA('Note de frais'!$G19)=0,"",G19*$I$8*$L$6)</f>
      </c>
      <c r="I19" s="77"/>
      <c r="J19" s="76"/>
      <c r="K19" s="23">
        <f>IF(COUNTA('Note de frais'!$J19)=0,"",(J19-I19)*L10)</f>
      </c>
      <c r="L19" s="24"/>
      <c r="M19" s="18"/>
    </row>
    <row r="20" spans="1:13" s="19" customFormat="1" ht="30" customHeight="1">
      <c r="A20" s="9"/>
      <c r="B20" s="73"/>
      <c r="C20" s="20"/>
      <c r="D20" s="74"/>
      <c r="E20" s="70"/>
      <c r="F20" s="21">
        <f>IF(COUNTA('Note de frais'!$E20)=0,"",E20*$L$7)</f>
      </c>
      <c r="G20" s="71"/>
      <c r="H20" s="22">
        <f>IF(COUNTA('Note de frais'!$G20)=0,"",G20*$I$8*$L$6)</f>
      </c>
      <c r="I20" s="77"/>
      <c r="J20" s="76"/>
      <c r="K20" s="23">
        <f>IF(COUNTA('Note de frais'!$J20)=0,"",(J20-I20)*L11)</f>
      </c>
      <c r="L20" s="24"/>
      <c r="M20" s="18"/>
    </row>
    <row r="21" spans="1:13" s="19" customFormat="1" ht="30" customHeight="1">
      <c r="A21" s="9"/>
      <c r="B21" s="73"/>
      <c r="C21" s="20"/>
      <c r="D21" s="74"/>
      <c r="E21" s="70"/>
      <c r="F21" s="21">
        <f>IF(COUNTA('Note de frais'!$E21)=0,"",E21*$L$7)</f>
      </c>
      <c r="G21" s="71"/>
      <c r="H21" s="22">
        <f>IF(COUNTA('Note de frais'!$G21)=0,"",G21*$I$8*$L$6)</f>
      </c>
      <c r="I21" s="77"/>
      <c r="J21" s="76"/>
      <c r="K21" s="23">
        <f>IF(COUNTA('Note de frais'!$J21)=0,"",(J21-I21)*L12)</f>
      </c>
      <c r="L21" s="24"/>
      <c r="M21" s="18"/>
    </row>
    <row r="22" spans="1:13" s="19" customFormat="1" ht="30" customHeight="1" thickBot="1">
      <c r="A22" s="9"/>
      <c r="B22" s="63" t="s">
        <v>26</v>
      </c>
      <c r="C22" s="65"/>
      <c r="D22" s="65"/>
      <c r="E22" s="66">
        <f>SUBTOTAL(109,E13:E21)</f>
        <v>0</v>
      </c>
      <c r="F22" s="67">
        <f>SUBTOTAL(109,F13:F21)</f>
        <v>0</v>
      </c>
      <c r="G22" s="68">
        <f>SUBTOTAL(109,G13:G21)</f>
        <v>0</v>
      </c>
      <c r="H22" s="67">
        <f>SUBTOTAL(109,H13:H21)</f>
        <v>0</v>
      </c>
      <c r="I22" s="64"/>
      <c r="J22" s="64"/>
      <c r="K22" s="67">
        <f>SUBTOTAL(109,K13:K21)</f>
        <v>0</v>
      </c>
      <c r="L22" s="25">
        <f>SUBTOTAL(109,L13:L21)</f>
        <v>0</v>
      </c>
      <c r="M22" s="18"/>
    </row>
    <row r="23" spans="2:13" s="19" customFormat="1" ht="30" customHeight="1" thickBot="1" thickTop="1">
      <c r="B23" s="26"/>
      <c r="C23" s="27"/>
      <c r="D23" s="27"/>
      <c r="E23" s="27"/>
      <c r="F23" s="27"/>
      <c r="G23" s="27"/>
      <c r="H23" s="27"/>
      <c r="I23" s="27"/>
      <c r="J23" s="28"/>
      <c r="K23" s="61" t="s">
        <v>27</v>
      </c>
      <c r="L23" s="82"/>
      <c r="M23" s="18"/>
    </row>
    <row r="24" spans="2:13" s="19" customFormat="1" ht="30" customHeight="1" thickBot="1" thickTop="1">
      <c r="B24" s="9"/>
      <c r="C24" s="29" t="s">
        <v>31</v>
      </c>
      <c r="D24" s="30"/>
      <c r="E24" s="30"/>
      <c r="F24" s="30"/>
      <c r="G24" s="30"/>
      <c r="H24" s="30"/>
      <c r="I24" s="31"/>
      <c r="J24" s="32"/>
      <c r="K24" s="62" t="s">
        <v>28</v>
      </c>
      <c r="L24" s="39">
        <f>'Note de frais'!$L$22-L23</f>
        <v>0</v>
      </c>
      <c r="M24" s="18"/>
    </row>
    <row r="25" spans="2:12" ht="16.5" customHeight="1" thickTop="1">
      <c r="B25" s="33"/>
      <c r="C25" s="91"/>
      <c r="D25" s="92"/>
      <c r="E25" s="92"/>
      <c r="F25" s="92"/>
      <c r="G25" s="92"/>
      <c r="H25" s="92"/>
      <c r="I25" s="93"/>
      <c r="J25" s="34"/>
      <c r="K25" s="35"/>
      <c r="L25" s="35"/>
    </row>
    <row r="26" spans="2:10" ht="15.75" customHeight="1">
      <c r="B26" s="33"/>
      <c r="C26" s="94"/>
      <c r="D26" s="95"/>
      <c r="E26" s="95"/>
      <c r="F26" s="95"/>
      <c r="G26" s="95"/>
      <c r="H26" s="95"/>
      <c r="I26" s="96"/>
      <c r="J26" s="34"/>
    </row>
    <row r="27" spans="2:10" ht="15" customHeight="1" thickBot="1">
      <c r="B27" s="33"/>
      <c r="C27" s="97"/>
      <c r="D27" s="98"/>
      <c r="E27" s="98"/>
      <c r="F27" s="98"/>
      <c r="G27" s="98"/>
      <c r="H27" s="98"/>
      <c r="I27" s="99"/>
      <c r="J27" s="34"/>
    </row>
    <row r="28" spans="3:9" ht="15" thickTop="1">
      <c r="C28" s="35"/>
      <c r="D28" s="35"/>
      <c r="E28" s="35"/>
      <c r="F28" s="35"/>
      <c r="G28" s="35"/>
      <c r="H28" s="35"/>
      <c r="I28" s="35"/>
    </row>
  </sheetData>
  <sheetProtection password="C190" sheet="1"/>
  <mergeCells count="16">
    <mergeCell ref="C25:I27"/>
    <mergeCell ref="I9:J9"/>
    <mergeCell ref="C8:D8"/>
    <mergeCell ref="F8:G8"/>
    <mergeCell ref="C5:D5"/>
    <mergeCell ref="C6:D6"/>
    <mergeCell ref="C7:D7"/>
    <mergeCell ref="I8:J8"/>
    <mergeCell ref="I7:J7"/>
    <mergeCell ref="I6:J6"/>
    <mergeCell ref="I5:J5"/>
    <mergeCell ref="B2:D2"/>
    <mergeCell ref="B3:D3"/>
    <mergeCell ref="F5:G5"/>
    <mergeCell ref="F6:G6"/>
    <mergeCell ref="F7:G7"/>
  </mergeCells>
  <conditionalFormatting sqref="E12:G21">
    <cfRule type="expression" priority="10" dxfId="6">
      <formula>E12&lt;0</formula>
    </cfRule>
  </conditionalFormatting>
  <conditionalFormatting sqref="I12:J13 K12:K21">
    <cfRule type="expression" priority="7" dxfId="6">
      <formula>($J12&lt;&gt;"")*($I12&lt;&gt;"")*($J12&lt;$I12)</formula>
    </cfRule>
  </conditionalFormatting>
  <conditionalFormatting sqref="I14">
    <cfRule type="expression" priority="4" dxfId="6">
      <formula>($J14&lt;&gt;"")*($I14&lt;&gt;"")*($J14&lt;$I14)</formula>
    </cfRule>
  </conditionalFormatting>
  <conditionalFormatting sqref="E12:H21">
    <cfRule type="expression" priority="22" dxfId="7">
      <formula>SUMIF($B$11:$B$24,$B12,$E$11:$E$24)&gt;$L$7</formula>
    </cfRule>
  </conditionalFormatting>
  <conditionalFormatting sqref="H12 H14:H21">
    <cfRule type="expression" priority="2" dxfId="6">
      <formula>H12&lt;0</formula>
    </cfRule>
  </conditionalFormatting>
  <conditionalFormatting sqref="H12:H21">
    <cfRule type="expression" priority="1" dxfId="6">
      <formula>H12&lt;0</formula>
    </cfRule>
  </conditionalFormatting>
  <dataValidations count="21">
    <dataValidation allowBlank="1" showInputMessage="1" showErrorMessage="1" prompt="Nom de votre entreprise" sqref="B2:D2"/>
    <dataValidation allowBlank="1" showInputMessage="1" showErrorMessage="1" prompt="Entrer l'adresse de votre entreprise" sqref="B3:D4"/>
    <dataValidation allowBlank="1" showInputMessage="1" showErrorMessage="1" prompt="Entrer le numéro de téléphone de votre entreprise" sqref="C5:D5"/>
    <dataValidation allowBlank="1" showInputMessage="1" showErrorMessage="1" prompt="Entrer le numéro de fax de votre entreprise" sqref="C6:D6"/>
    <dataValidation allowBlank="1" showInputMessage="1" showErrorMessage="1" prompt="Entrer l'adresse mail de votre entreprise" sqref="C7:D7"/>
    <dataValidation allowBlank="1" showInputMessage="1" showErrorMessage="1" prompt="Entrer le site web de votre entreprise" sqref="C8:D8"/>
    <dataValidation allowBlank="1" showInputMessage="1" showErrorMessage="1" prompt="Entrer vos nom et prénom" sqref="F5:G5"/>
    <dataValidation allowBlank="1" showInputMessage="1" showErrorMessage="1" prompt="Entrer le nom de votre service" sqref="F6:G6"/>
    <dataValidation allowBlank="1" showInputMessage="1" showErrorMessage="1" prompt="Entrer votre fonction" sqref="F7:G7"/>
    <dataValidation allowBlank="1" showInputMessage="1" showErrorMessage="1" prompt="Entrer le nom de votre responsable" sqref="F8:G8"/>
    <dataValidation allowBlank="1" showInputMessage="1" showErrorMessage="1" prompt="Entrer le motif de cette note de frais" sqref="I5:J5"/>
    <dataValidation allowBlank="1" showInputMessage="1" showErrorMessage="1" prompt="Entrer la date de début de la prise en compte de cette note de frais sous la forme : SX (jour) &#10;Exemple : Pour le mardi de la semaine 12, inscrire S12 (mardi)" sqref="I6:J6"/>
    <dataValidation allowBlank="1" showInputMessage="1" showErrorMessage="1" prompt="Entrer la date de fin de la prise en compte de cette note de frais sous la forme : SX (jour) &#10;Exemple : Pour le mardi de la semaine 12, inscrire S12 (mardi)" sqref="I7:J7"/>
    <dataValidation allowBlank="1" showInputMessage="1" showErrorMessage="1" prompt="Entrer le nombre de participants concernés par cette note de frais" sqref="I8:J9"/>
    <dataValidation allowBlank="1" showInputMessage="1" showErrorMessage="1" prompt="Entrer la date d'établissement de cette note de frais dans cette colonne" sqref="B11"/>
    <dataValidation allowBlank="1" showInputMessage="1" showErrorMessage="1" prompt="Entrer le nom du service concerné dans cette colonne" sqref="C11"/>
    <dataValidation allowBlank="1" showInputMessage="1" showErrorMessage="1" prompt="Entrer une brève description (ex : nom du dossier) dans cette colonne" sqref="D11"/>
    <dataValidation allowBlank="1" showInputMessage="1" showErrorMessage="1" prompt="Entrer les frais d'hébergement dans cette colonne" sqref="E11"/>
    <dataValidation allowBlank="1" showInputMessage="1" showErrorMessage="1" prompt="Entrer les frais de transport (hors véhicule de fonction) dans cette colonne" sqref="F11"/>
    <dataValidation allowBlank="1" showInputMessage="1" showErrorMessage="1" prompt="Entrer le kilométrage du véhicule de fonction avant votre départ dans cette colonne" sqref="I11"/>
    <dataValidation allowBlank="1" showInputMessage="1" showErrorMessage="1" prompt="Entrer le kilométrage du véhicule de fonction à votre retour dans cette colonne" sqref="J11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  <ignoredErrors>
    <ignoredError sqref="E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2020-04-30T12:06:12Z</cp:lastPrinted>
  <dcterms:created xsi:type="dcterms:W3CDTF">2020-03-03T18:50:42Z</dcterms:created>
  <dcterms:modified xsi:type="dcterms:W3CDTF">2020-05-19T16:59:28Z</dcterms:modified>
  <cp:category/>
  <cp:version/>
  <cp:contentType/>
  <cp:contentStatus/>
</cp:coreProperties>
</file>