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probst\Documents\ENT-SDET et referentiels-projets-bilan\SDET-Version2024\DocV2-SDET2024\"/>
    </mc:Choice>
  </mc:AlternateContent>
  <bookViews>
    <workbookView xWindow="-105" yWindow="-105" windowWidth="19425" windowHeight="10305" tabRatio="727" firstSheet="1" activeTab="3"/>
  </bookViews>
  <sheets>
    <sheet name="Introduction " sheetId="29" r:id="rId1"/>
    <sheet name="Services - grille principes" sheetId="35" r:id="rId2"/>
    <sheet name="Services - grille fonctions Trv" sheetId="42" r:id="rId3"/>
    <sheet name="Services - grille fonctions" sheetId="37" r:id="rId4"/>
    <sheet name="Annexe op. - grille principes" sheetId="41" r:id="rId5"/>
    <sheet name="Récapitulatif conformité" sheetId="38" r:id="rId6"/>
    <sheet name="PV1" sheetId="34" state="hidden" r:id="rId7"/>
    <sheet name="Récapitulatif" sheetId="28" state="hidden" r:id="rId8"/>
    <sheet name="PV2" sheetId="32" state="hidden" r:id="rId9"/>
  </sheets>
  <externalReferences>
    <externalReference r:id="rId10"/>
    <externalReference r:id="rId11"/>
  </externalReferences>
  <definedNames>
    <definedName name="_DAT1">'[1]SAP Reference Users'!#REF!</definedName>
    <definedName name="_DAT2">'[1]SAP Reference Users'!#REF!</definedName>
    <definedName name="_DAT3">'[1]SAP Reference Users'!#REF!</definedName>
    <definedName name="_DAT4">'[1]SAP Reference Users'!#REF!</definedName>
    <definedName name="_DAT5">'[1]SAP Reference Users'!#REF!</definedName>
    <definedName name="_DAT6">'[1]SAP Reference Users'!#REF!</definedName>
    <definedName name="_DAT7">'[1]SAP Reference Users'!#REF!</definedName>
    <definedName name="_DAT8">'[1]SAP Reference Users'!#REF!</definedName>
    <definedName name="_DAT9">'[1]SAP Reference Users'!#REF!</definedName>
    <definedName name="_Toc50483587">#REF!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SITE">[2]Feuil2!$E$1:$E$3</definedName>
    <definedName name="TEST0">'[1]SAP Reference Users'!#REF!</definedName>
    <definedName name="TESTHKEY">'[1]SAP Reference Users'!#REF!</definedName>
    <definedName name="TESTKEYS">'[1]SAP Reference Users'!#REF!</definedName>
    <definedName name="TESTVKEY">'[1]SAP Reference Users'!#REF!</definedName>
    <definedName name="_xlnm.Print_Area" localSheetId="4">'Annexe op. - grille principes'!$A$1:$I$27</definedName>
    <definedName name="_xlnm.Print_Area" localSheetId="0">'Introduction '!$A$1:$I$21</definedName>
    <definedName name="_xlnm.Print_Area" localSheetId="5">'Récapitulatif conformité'!$A$1:$G$15</definedName>
    <definedName name="_xlnm.Print_Area" localSheetId="3">'Services - grille fonctions'!$A$1:$J$72</definedName>
    <definedName name="_xlnm.Print_Area" localSheetId="2">'Services - grille fonctions Trv'!$A$1:$I$17</definedName>
    <definedName name="_xlnm.Print_Area" localSheetId="1">'Services - grille principes'!$A$1:$J$96</definedName>
  </definedNames>
  <calcPr calcId="162913"/>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6" i="38" l="1"/>
  <c r="B5" i="38"/>
  <c r="E13" i="38"/>
  <c r="D13" i="38"/>
  <c r="C13" i="38"/>
  <c r="E12" i="38"/>
  <c r="D12" i="38"/>
  <c r="C12" i="38"/>
  <c r="E11" i="38"/>
  <c r="D11" i="38"/>
  <c r="C11" i="38"/>
  <c r="B11" i="38"/>
  <c r="B13" i="38"/>
  <c r="B12" i="38"/>
  <c r="E14" i="38"/>
  <c r="D14" i="38"/>
  <c r="C14" i="38"/>
  <c r="B14" i="38"/>
  <c r="E14" i="28"/>
  <c r="E13" i="28"/>
  <c r="E20" i="28"/>
  <c r="E21" i="28"/>
  <c r="B21" i="28"/>
  <c r="B20" i="28"/>
  <c r="B14" i="28"/>
  <c r="B13" i="28"/>
  <c r="E12" i="28"/>
  <c r="E11" i="28"/>
  <c r="E19" i="28"/>
  <c r="E18" i="28"/>
  <c r="D21" i="28"/>
  <c r="D20" i="28"/>
  <c r="D14" i="28"/>
  <c r="D13" i="28"/>
  <c r="B19" i="28"/>
  <c r="B18" i="28"/>
  <c r="B12" i="28"/>
  <c r="B11" i="28"/>
  <c r="C21" i="28"/>
  <c r="C20" i="28"/>
  <c r="D19" i="28"/>
  <c r="C19" i="28"/>
  <c r="D18" i="28"/>
  <c r="C18" i="28"/>
  <c r="C14" i="28"/>
  <c r="C13" i="28"/>
  <c r="D12" i="28"/>
  <c r="C12" i="28"/>
  <c r="D11" i="28"/>
  <c r="C11" i="28"/>
  <c r="B5" i="28"/>
  <c r="B4" i="28"/>
</calcChain>
</file>

<file path=xl/sharedStrings.xml><?xml version="1.0" encoding="utf-8"?>
<sst xmlns="http://schemas.openxmlformats.org/spreadsheetml/2006/main" count="1203" uniqueCount="478">
  <si>
    <t>Cadre de référence documentaire
des espaces numériques de travail (ENT)</t>
  </si>
  <si>
    <t xml:space="preserve">Grilles de conformité au SDET 2024 </t>
  </si>
  <si>
    <t>Objet du document</t>
  </si>
  <si>
    <t xml:space="preserve">Le SDET (Schéma Directeur des Espaces numériques de Travail) pose les principes dans l’élaboration et la mise en œuvre d’une solution ENT. À ce titre, il représente un cadre documentaire de référence des ENT pour les différents acteurs de l’écosystème.
Il est organisé autour d’un document principal, complété d'une annexe opérationnelle pour pouvoir adresser tous les thèmes et les sujets qu’il doit traiter.
</t>
  </si>
  <si>
    <t xml:space="preserve">Le présent document fait partie de l'annexe opérationnelle SDET dont il compose le chapitre 4. Son objectif est de proposer aux acteurs de l'écosystème un document intégré dans l'ensemble documentaire de référence SDET, qui permette de :
- clarifier les obligations auxquelles doivent se conformer les solutions ENT ;
- proposer aux éditeurs de solution ENT et porteurs de projet un dispositif facilitant l’évaluation de la conformité au SDET.
</t>
  </si>
  <si>
    <t xml:space="preserve">Il se compose de cinq onglets regroupant : </t>
  </si>
  <si>
    <t>les principes des chapitres Services Utilisateur et Services mutualisés du document principal</t>
  </si>
  <si>
    <t>les fonctions transverses du chapitre Services Utilisateur du document principal</t>
  </si>
  <si>
    <t>les fonctions du chapitre Services Utilisateur du document principal</t>
  </si>
  <si>
    <t>les principes de l'annexe opérationnelle ;</t>
  </si>
  <si>
    <t xml:space="preserve">un récapitulatif permettant de comptabiliser les principes et fonctions répondant au SDET. </t>
  </si>
  <si>
    <t>Grille de conformité - liste des principes des chapitres Services Utilisateur et Services mutualisés du document principal</t>
  </si>
  <si>
    <t>Principes</t>
  </si>
  <si>
    <t>Evaluation de la conformité</t>
  </si>
  <si>
    <t>Code du service</t>
  </si>
  <si>
    <t>Intitulé du service</t>
  </si>
  <si>
    <t>Type de service</t>
  </si>
  <si>
    <t>Référence du principe</t>
  </si>
  <si>
    <t>Description du principe</t>
  </si>
  <si>
    <t xml:space="preserve"> </t>
  </si>
  <si>
    <t>Date évaluation</t>
  </si>
  <si>
    <t>Résultat</t>
  </si>
  <si>
    <t>Commentaires / Justification</t>
  </si>
  <si>
    <t>UTI-CCO-MES</t>
  </si>
  <si>
    <t>Messageries</t>
  </si>
  <si>
    <t>Utilisateur</t>
  </si>
  <si>
    <t>MES-P-1 </t>
  </si>
  <si>
    <t>Le service propose les fonctions standards d’une messagerie électronique.</t>
  </si>
  <si>
    <t>Sans réponse</t>
  </si>
  <si>
    <t>MES-P-2 </t>
  </si>
  <si>
    <t>Le service s’appuie sur le service recherche, pour une recherche de destinataires ou de messages.</t>
  </si>
  <si>
    <t>MES-P-3</t>
  </si>
  <si>
    <t>Le service permet de gérer plusieurs sources de messagerie, notamment la messagerie locale à l’ENT et la messagerie professionnelle des agents.</t>
  </si>
  <si>
    <t>MES-P-4</t>
  </si>
  <si>
    <t xml:space="preserve">La messagerie permet l’affichage et l’accès aux derniers messages non lus sur la page d’accueil. </t>
  </si>
  <si>
    <t>MES-P-5</t>
  </si>
  <si>
    <t>L'accès à la messagerie instantanée  est disponible sur chacune des pages de l’ENT.</t>
  </si>
  <si>
    <t>MES-P-6</t>
  </si>
  <si>
    <t>La messagerie instantanée permet la création d’espaces d’échange (canaux), associés à des groupes d’usage ou de thématiques.</t>
  </si>
  <si>
    <t>MES-P-7</t>
  </si>
  <si>
    <t>Les espaces d’échanges sont créés, gérés, et supprimés par les utilisateurs selon leurs droits.</t>
  </si>
  <si>
    <t>MES-P-8</t>
  </si>
  <si>
    <t>La messagerie électronique est à vocation interne avec échanges de mail extérieurs possible et est paramétrable</t>
  </si>
  <si>
    <t>MES-P-9</t>
  </si>
  <si>
    <t>Mise en place de règles par profil sur les horaires d'utilisation de la messagerie et d'autres critères le cas échéant</t>
  </si>
  <si>
    <t>MES-P-10</t>
  </si>
  <si>
    <t>Le système bloque la transmission de messages utilisant certains mots-clés et/ou ayant certains types de contenu et surveillance proactive des messages ainsi mis en quarantaine</t>
  </si>
  <si>
    <t>MES-P-11</t>
  </si>
  <si>
    <t>Le service propose une solution d’Antivirus et Antispam pour la protection des messages contre les programmes malveillants et contre le courrier indésirable.
Avec la possibilité de bloquer la transmission de messages utilisant certains mots-clés et/ou ayant certains types de contenu et avec une surveillance proactive des messages ainsi mis en quarantaine</t>
  </si>
  <si>
    <t>UTI-CCO-EEC</t>
  </si>
  <si>
    <t xml:space="preserve">Espaces d’échanges et de collaboration </t>
  </si>
  <si>
    <t>EEC-P-1</t>
  </si>
  <si>
    <t>Un espace de travail et de collaboration permet de faire participer des élèves et enseignants, connectés depuis un même établissement, ou depuis plusieurs établissements.</t>
  </si>
  <si>
    <t>EEC-P-2</t>
  </si>
  <si>
    <t>L’espace de discussion est accessible depuis un lien sur l’ENT et à partir d’un lien pouvant être transmis par d’autres services.</t>
  </si>
  <si>
    <t>EEC-P-3</t>
  </si>
  <si>
    <t>L’utilisateur a une vue sur l’ensemble des espaces de discussion qu’il gère ou auxquels il est inscrit.</t>
  </si>
  <si>
    <t>EEC-P-4</t>
  </si>
  <si>
    <t>Les listes de diffusions regroupant les membres appartenant à la même structure pédagogique, sont automatiquement mises à disposition des utilisateurs autorisés.</t>
  </si>
  <si>
    <t>UTI-CCO-AIN</t>
  </si>
  <si>
    <t xml:space="preserve">Affichage d’informations </t>
  </si>
  <si>
    <t>AIN-P-1</t>
  </si>
  <si>
    <t>Le service distingue la communication de l’émetteur, selon qu’elle soit faite par l’établissement, la collectivité ou par l’autorité académique.</t>
  </si>
  <si>
    <t>AIN-P-2</t>
  </si>
  <si>
    <t>Le service cible l’affichage des informations par profil, par fonction, par établissement, par groupe constitué, …</t>
  </si>
  <si>
    <t>AIN-P-3</t>
  </si>
  <si>
    <t>Le service permet aux utilisateurs autorisés d’envoyer tout élément d’information vers les cahiers de liaison de l’école ou des groupes classes.</t>
  </si>
  <si>
    <t>AIN-P-4</t>
  </si>
  <si>
    <t>L’affichage des informations sur les différentes pages de l’ENT se fait dans le respect du circuit de validation et des responsabilités éditoriales correspondant aux informations traitées.</t>
  </si>
  <si>
    <t>UTI-ETA-AGE</t>
  </si>
  <si>
    <t xml:space="preserve">Agenda </t>
  </si>
  <si>
    <t xml:space="preserve"> AGE-P-1</t>
  </si>
  <si>
    <t>Le service propose un ou plusieurs agendas à tous les utilisateurs.</t>
  </si>
  <si>
    <t xml:space="preserve"> AGE-P-2</t>
  </si>
  <si>
    <t>Le service propose à l’utilisateur une vue superposée affichant les événements de son agenda, les évènements des agendas partagés, de son emploi du temps et des consignes de son cahier de textes ou cahier journal.</t>
  </si>
  <si>
    <t>UTI-CPP-MED</t>
  </si>
  <si>
    <t>Médiacentre</t>
  </si>
  <si>
    <t>MEC-P-1</t>
  </si>
  <si>
    <t>Les élèves, les enseignants, les professeurs documentalistes et les personnels accèdent à leurs ressources numériques mises à disposition par le GAR</t>
  </si>
  <si>
    <t>MEC-P-2 </t>
  </si>
  <si>
    <t>Le Médiacentre présente un moteur de recherche sur les ressources</t>
  </si>
  <si>
    <t>MEC-P-3</t>
  </si>
  <si>
    <t xml:space="preserve">La présentation de chaque ressource dans le Médiacentre contient à minima le titre, l’éditeur, la vignette et l’identifiant ARK de la ressource. D’autres détails descriptifs de la ressource peuvent être affichés à l’utilisateur avec un bouton « en savoir plus ». </t>
  </si>
  <si>
    <t>MEC-P-4</t>
  </si>
  <si>
    <t>Les vignettes des ressources proposées par le GAR sont utilisées.</t>
  </si>
  <si>
    <t>MEC-P-5</t>
  </si>
  <si>
    <t>Pour les utilisateurs multi-établissements, la solution ENT présente un Médiacentre ou un onglet de Médiacentre par école ou par établissement</t>
  </si>
  <si>
    <t>PRI_CMN</t>
  </si>
  <si>
    <t>Principes communs</t>
  </si>
  <si>
    <t>CMN-P-1 </t>
  </si>
  <si>
    <t>Tous les services sont adaptés pour une utilisation dans le cadre de tous types d’établissements ou regroupement d’établissements : école, lycée, collège, cité scolaire et RPI (Regroupement Pédagogique Intercommunal).</t>
  </si>
  <si>
    <t>CMN-P-2 </t>
  </si>
  <si>
    <t>Tous les services sont adaptés à tous les cycles du 1D et du 2D de la scolarité d’un élève.</t>
  </si>
  <si>
    <t>CMN-P-3</t>
  </si>
  <si>
    <t>Tous les services interdépendants sont interopérables.</t>
  </si>
  <si>
    <t>CMN-P-4</t>
  </si>
  <si>
    <t>Les services permettent d’importer et d’exporter des données dans des protocoles et formats décrits dans le référentiel d’interopérabilité de la doctrine technique.</t>
  </si>
  <si>
    <t>CMN-P-5</t>
  </si>
  <si>
    <t>Il existe pour les services un paramétrage des règles d’autorisation/interdiction d’accès à une ressource mise à disposition ou créée par un utilisateur au sein d’un service ou d’une application.</t>
  </si>
  <si>
    <t>CMN-P-6</t>
  </si>
  <si>
    <t>Les services permettent l’archivage de données et la reprise des données archivées.</t>
  </si>
  <si>
    <t>CMN-P-7</t>
  </si>
  <si>
    <t>Les services sont accessibles depuis un ENT d’un établissement tiers, ayant une autorisation dans le cadre d’un travail collaboratif.</t>
  </si>
  <si>
    <t>CMN-P-8</t>
  </si>
  <si>
    <t>Les fichiers produits par les utilisateurs sont sauvegardés sur l'espace de stockage personnel de chaque utilisateur.</t>
  </si>
  <si>
    <t>CMN-P-9</t>
  </si>
  <si>
    <t>Les règles d’autorisation/interdiction d’accès à une ressource mise à disposition ou créée par un utilisateur au sein d’un service ou d’une application sont consultables.</t>
  </si>
  <si>
    <t>CMN-P-10</t>
  </si>
  <si>
    <t>Les services d’un ENT rentrent dans le cadre du dispositif national de mesure d’audience (DNMA) décrit dans la doctrine du numérique pour l’éducation</t>
  </si>
  <si>
    <t>CMN-P-11</t>
  </si>
  <si>
    <t xml:space="preserve">Les services sont adaptés à tous les appareils  et accessibles aussi bien via une application mobile qu’une interface web classique </t>
  </si>
  <si>
    <t>MUT-ANN</t>
  </si>
  <si>
    <t>Annuaire</t>
  </si>
  <si>
    <t>Mutualisé</t>
  </si>
  <si>
    <t>ANN-P-1</t>
  </si>
  <si>
    <t>Le service propose un paramétrage de la visibilité des personnes sur l’annuaire en fonction du rôle des personnes qui le consultent</t>
  </si>
  <si>
    <t>ANN-P-2</t>
  </si>
  <si>
    <t>Le service permet aux utilisateurs autorisés de restreindre la visibilité de certaines informations les concernant à certains usagers</t>
  </si>
  <si>
    <t>ANN-P-3</t>
  </si>
  <si>
    <t>Le service assure une gestion cohérente des contacts, avec la structure/établissement</t>
  </si>
  <si>
    <t>ANN-P-4</t>
  </si>
  <si>
    <t>L’ENT transfère au GAR la liste des personnels habilités pour l’accès à la console d’affectation du GAR.</t>
  </si>
  <si>
    <t>ANN-P-5</t>
  </si>
  <si>
    <t>L’annuaire de sécurité de la solution ENT comporte essentiellement les informations d’identité et d’habilitation nécessaires au contrôle des accès par les utilisateurs aux services Utilisateur d’un projet ENT.</t>
  </si>
  <si>
    <t>ANN-P-6</t>
  </si>
  <si>
    <t>Un annuaire fonctionnel permet de gérer les informations complémentaires à celles décrites dans l’annuaire de sécurité qui permettent de caractériser, de qualifier les personnes et structures en relation avec l’ENT</t>
  </si>
  <si>
    <t>ANN-P-7</t>
  </si>
  <si>
    <t>L’annuaire des collectivités s’intègre avec l’annuaire de l’ENT de façon à ce que les utilisateurs des collectivités aient accès à l’ENT dans les conditions définies par l’administrateur des accès.</t>
  </si>
  <si>
    <t>MUT-STO</t>
  </si>
  <si>
    <t>Stockage</t>
  </si>
  <si>
    <t xml:space="preserve">STO-P-1 </t>
  </si>
  <si>
    <t>Le service permet à tout utilisateur d’organiser une arborescence de dossiers et de sous-dossiers.</t>
  </si>
  <si>
    <t>STO-P-2</t>
  </si>
  <si>
    <t>Le service permet à tout utilisateur de placer et manipuler des documents ou des fichiers audio/vidéo par glisser/déposer (et copier/coller) dans son arborescence</t>
  </si>
  <si>
    <t>STO-P-3</t>
  </si>
  <si>
    <t>Le service permet d’alerter tout utilisateur lorsque le taux de remplissage de son espace de stockage dépasse un certain niveau.</t>
  </si>
  <si>
    <t>STO-P-4</t>
  </si>
  <si>
    <t>Le service permet à tout utilisateur d’accorder pour chaque fichier ou dossier, des droits d'accès à des usagers et des groupes.</t>
  </si>
  <si>
    <t>STO-P-5</t>
  </si>
  <si>
    <t>Tout groupe d'utilisateurs dispose d'un espace de stockage de fichiers partagé en ligne, paramétrable par le gestionnaire du groupe.</t>
  </si>
  <si>
    <t>STO-P -6</t>
  </si>
  <si>
    <t>Le service permet aux utilisateurs habilités de sauvegarder et de restaurer le contenu de leur espace de stockage et de partage de fichiers.</t>
  </si>
  <si>
    <t>STO-P-7</t>
  </si>
  <si>
    <t>Le service permet à l’administrateur de sauvegarder et de restaurer les fichiers d’un ou de plusieurs groupes d’utilisateurs.</t>
  </si>
  <si>
    <t>STO-P-8</t>
  </si>
  <si>
    <t>L’espace de stockage de fichiers est accessible en ligne</t>
  </si>
  <si>
    <t>STO-P-9</t>
  </si>
  <si>
    <t>Le service permet à tout utilisateur de sauvegarder directement dans son espace de stockage en ligne, des données à partir de tout service de l'ENT ou toute application locale le nécessitant.</t>
  </si>
  <si>
    <t>STO-P-10</t>
  </si>
  <si>
    <t>Le service permet à tout utilisateur de sauvegarder directement dans son espace de stockage en ligne, des données à partir de tout service de l'ENT ou toute application locale le nécessitant</t>
  </si>
  <si>
    <t>STO-P-11</t>
  </si>
  <si>
    <t>Le service de stockage est interopérable avec les différents services de l’ENT.</t>
  </si>
  <si>
    <t>MUT-ARC</t>
  </si>
  <si>
    <t>Archivage</t>
  </si>
  <si>
    <t xml:space="preserve">ARC-P-1 </t>
  </si>
  <si>
    <t>La solution d’archivage choisie dans le cadre du projet ENT est conforme aux standards décrits dans le Kit de conservation et d’archivage des données</t>
  </si>
  <si>
    <t>ARC-P-2</t>
  </si>
  <si>
    <t>Les données à archiver sont décrites dans le Kit de conservation et d’archivage des données.</t>
  </si>
  <si>
    <t>ARC-P-3</t>
  </si>
  <si>
    <t>La solution d’archivage choisie est interopérable avec la solution ENT et le service de stockage de l’ENT.</t>
  </si>
  <si>
    <t>MUT-GIA</t>
  </si>
  <si>
    <t>Gestion d’identités et d’accès</t>
  </si>
  <si>
    <t xml:space="preserve">GIA-P-1 </t>
  </si>
  <si>
    <t>L’utilisateur crée son mot de passe selon la politique de mot de passe préalablement définie dans la solution ENT, en respectant les préconisations de l’ANSSI.</t>
  </si>
  <si>
    <t>GIA-P-2</t>
  </si>
  <si>
    <t>Lors d’un changement de solution ENT, l’identifiant de l’utilisateur est conservé.</t>
  </si>
  <si>
    <t>GIA-P-3</t>
  </si>
  <si>
    <t>Les processus standards de gestion du cycle de vie des identités et des moyens d'authentification sont mis en œuvre</t>
  </si>
  <si>
    <t>GIA-P-4</t>
  </si>
  <si>
    <t>L’utilisateur est appelé à renouveler son mot de passe au moindre doute de compromission</t>
  </si>
  <si>
    <t>GIA-P-5</t>
  </si>
  <si>
    <t>Après un certain nombre de tentatives d'authentification infructueuses, un Captcha est activé, ou l'accès est temporairement ou définitivement bloqué, en fonction du nombre de tentatives consécutives effectuées dans un laps de temps défini.</t>
  </si>
  <si>
    <t>GIA-P-6</t>
  </si>
  <si>
    <t>Pour une authentification par mot de passe, chaque compte utilisateur est initialisé avec un mot de passe initial complexe et généré automatiquement, modifié lors de la première connexion. La transmission des identifiants est sécurisée. Cette procédure est également appliquée lors du renouvellement du mot de passe</t>
  </si>
  <si>
    <t>GIA-P-7</t>
  </si>
  <si>
    <t>Une politique de mot de passe est préalablement définie et appliquée afin de s’assurer de la robustesse du mot de passe afin de permettre une authentification adaptée à chaque profil d’utilisateur.</t>
  </si>
  <si>
    <t>GIA-P-8</t>
  </si>
  <si>
    <t>Le système dispose d'une fonction de réinitialisation d’un ensemble ou de tous les mots de passe avec interdiction des x mots de passe précédents (x ≥ 3)</t>
  </si>
  <si>
    <t>GIA-P-9</t>
  </si>
  <si>
    <t>Le système propose une fonction de filtrage des accès par adresse IP de connexion suivant une liste blanche</t>
  </si>
  <si>
    <t>GIA-P-10</t>
  </si>
  <si>
    <t>Le service permet la gestion des accès aux services utilisateurs en fonctions de leurs rôles, profils et les niveaux d’habilitations qui leurs sont associés</t>
  </si>
  <si>
    <t>GIA-P-11</t>
  </si>
  <si>
    <t>Le système sécurise l'authentification par du MFA (multi-facteur) ou une question "défi » et envoie un courriel d'alerte en cas de connexion suspecte (navigateur inhabituel et/ou adresse IP)</t>
  </si>
  <si>
    <t>GIA-P-12</t>
  </si>
  <si>
    <t>Le système bloque l’accès à un compte après x tentatives infructueuses</t>
  </si>
  <si>
    <t>GIA-P-13</t>
  </si>
  <si>
    <t>Le service permet le contrôle d’habilitations plus fines, sur des fonctions ou des données, propres à un service Utilisateur</t>
  </si>
  <si>
    <t>GIA-P-14</t>
  </si>
  <si>
    <t>Le service permet d’associer des habilitations à des profils et à des groupes d’utilisateurs</t>
  </si>
  <si>
    <t>GIA-P-15</t>
  </si>
  <si>
    <t>Le service permet l’association des habilitations plus fines, à des rôles ou à des profils, à des groupes d’utilisateurs ou à des utilisateurs en particulier</t>
  </si>
  <si>
    <t>GIA-P-16</t>
  </si>
  <si>
    <t>Un utilisateur peut cumuler plusieurs rôles</t>
  </si>
  <si>
    <t>GIA-P-17</t>
  </si>
  <si>
    <t>La description fonctionnelle des profils et rôles d’un utilisateur est réalisée dans l’annuaire</t>
  </si>
  <si>
    <t>GIA-P-18</t>
  </si>
  <si>
    <t>Le service respecte le principe de minimum de privilèges attribués</t>
  </si>
  <si>
    <t>GIA-P-19</t>
  </si>
  <si>
    <t>Une revue annuelle des privilèges est réalisée afin d’identifier et de supprimer les comptes non utilisés, et de réaligner les privilèges sur les fonctions de chaque utilisateur.</t>
  </si>
  <si>
    <t>GIA-P-20</t>
  </si>
  <si>
    <t>Le service assure le contrôle de cohérence entre le profil et les rôles de l’utilisateur</t>
  </si>
  <si>
    <t>GIA-P-21</t>
  </si>
  <si>
    <t>Le service permet la gestion soustractive et additive des habilitations</t>
  </si>
  <si>
    <t>GIA-P-22</t>
  </si>
  <si>
    <t>La déconnexion se traduit par la destruction des preuves d’authentification émises</t>
  </si>
  <si>
    <t>MUT-NOT</t>
  </si>
  <si>
    <t>Service de notification</t>
  </si>
  <si>
    <t xml:space="preserve">NOT-P-1 </t>
  </si>
  <si>
    <t>Les utilisateurs reçoivent des notifications (courriel, SMS, notification sur un EIM) des nouvelles ressources et services de l'ENT</t>
  </si>
  <si>
    <t>NOT-P-2</t>
  </si>
  <si>
    <t>Les utilisateurs ont accès à un résumé des nouveautés sur la page d'accueil de l'ENT.</t>
  </si>
  <si>
    <t>NOT-P-3</t>
  </si>
  <si>
    <t>Le service est capable d’intégrer de nouveaux canaux d’authentification</t>
  </si>
  <si>
    <t>MUT-MDR</t>
  </si>
  <si>
    <t>Moteur de recherche</t>
  </si>
  <si>
    <t xml:space="preserve">MDR-P-1 </t>
  </si>
  <si>
    <t>Tout usager dispose d'un ou plusieurs outils lui permettant de rechercher du contenu parmi les différentes données textuelles auxquelles il a accès sur son espace numérique de travail ainsi que leurs métadonnées associées</t>
  </si>
  <si>
    <t>MDR-P-2</t>
  </si>
  <si>
    <t xml:space="preserve">Le service Moteurs de recherche est disponible sur chaque ensemble de pages[1]  de l’ENT </t>
  </si>
  <si>
    <t>MDR-P-3</t>
  </si>
  <si>
    <t>Tout usager dispose d'un ou plusieurs outils permettant une recherche sur l’ensemble des données non textuelles auxquelles il a accès sur son espace numérique de travail (fichiers, fichiers audio ou vidéo, pièces attachées aux courriels…) ainsi que leurs métadonnées associées</t>
  </si>
  <si>
    <t>MDR-P-4</t>
  </si>
  <si>
    <t>Les données manipulées ou produites par les services Utilisateur sont intégrées dans le moteur de recherche (interface entre les services Utilisateur et le service Moteurs de recherche).</t>
  </si>
  <si>
    <t>MDR-P-5</t>
  </si>
  <si>
    <t>Le service propose une fonction de filtrage qui permet d’adapter des résultats différents aux rôles, au profil ou à l’identité de l’utilisateur.  Les options de filtrage sont paramétrables par un administrateur</t>
  </si>
  <si>
    <t>MDR-P-6</t>
  </si>
  <si>
    <t>Ce service peut s’appuyer sur un ou plusieurs moteur(s) de recherche appartenant au domaine des services Utilisateur</t>
  </si>
  <si>
    <t>MDR-P-7</t>
  </si>
  <si>
    <t>Le service est doté d’interfaces lui permettant d’intégrer les données manipulées ou produites par les services Utilisateur.</t>
  </si>
  <si>
    <t>Grille de conformité - liste des fonctions transverses du chapitre Services Utilisateur du document principal</t>
  </si>
  <si>
    <t>Fonctions</t>
  </si>
  <si>
    <t>Categorie</t>
  </si>
  <si>
    <t>Fonction</t>
  </si>
  <si>
    <t>Description de la fonction</t>
  </si>
  <si>
    <t>Sécurité</t>
  </si>
  <si>
    <t>Protection des utilisateurs</t>
  </si>
  <si>
    <t>Signalement</t>
  </si>
  <si>
    <t>Signalement d’un contenu non éthique ou abusif</t>
  </si>
  <si>
    <t>Modération</t>
  </si>
  <si>
    <t>Contrôle par un modérateur des contenus échangés ou signalés</t>
  </si>
  <si>
    <t xml:space="preserve">Contrôle des ressources et des contenus </t>
  </si>
  <si>
    <t>Contrôle du format, du volume et de la corruption d’une ressource.
Contrôle intelligent et en temps réel des contenus</t>
  </si>
  <si>
    <t>Support</t>
  </si>
  <si>
    <t>Notification</t>
  </si>
  <si>
    <t>Envoi de message de notification à la suite d’un évènement</t>
  </si>
  <si>
    <t>Recherche</t>
  </si>
  <si>
    <t xml:space="preserve"> Accès au service de recherche pour la recherche d’un contenu, d’un usager ou d’un groupe d’usagers par leur fonction, profil ou leur nom</t>
  </si>
  <si>
    <t>Gestion des contacts</t>
  </si>
  <si>
    <t>Maintien d’un carnet d’adresses personnel : contacts internes et externes à l’établissement, contacts favoris</t>
  </si>
  <si>
    <t>Portail</t>
  </si>
  <si>
    <t>Aide contextuelle</t>
  </si>
  <si>
    <t>Affichage de l’aide contextuelle lié à un élément du portail</t>
  </si>
  <si>
    <t>Personnalisation du portail</t>
  </si>
  <si>
    <t>Personnalisation de l'interface graphique de l'ENT et de l'espace numérique de travail</t>
  </si>
  <si>
    <t>Administration du portail</t>
  </si>
  <si>
    <t>Administration des accès aux services et Configuration de l’ENT</t>
  </si>
  <si>
    <t>Grille de conformité - liste des fonctions du chapitre Services Utilisateur du document principal</t>
  </si>
  <si>
    <t>Gestion</t>
  </si>
  <si>
    <t>Gestion des dossiers
Accès aux fonctions transverses de recherche et de gestion de contacts
La messagerie instantanée, ou « tchat », permet de dialoguer par écrit entre une ou plusieurs personnes et en privé entre deux personnes. Le dialogue est interactif. L’utilisateur peut indiquer son statut (disponible, non disponible, occupé, etc.)
Gestion du rôle de modération</t>
  </si>
  <si>
    <t>Paramétrage</t>
  </si>
  <si>
    <t>Paramétrage sur le contrôle de domaine, nombre de destinataires, nombre de messages etc.
Paramétrage par profil des horaires d'utilisation de la messagerie et d'autres critères le cas échéant</t>
  </si>
  <si>
    <t>Espace de collaboration</t>
  </si>
  <si>
    <t>Gestion de l’espace, invitation et gestion des participants ainsi que gestion du rôle de modération
Envoi de messages sur l’espace de discussion</t>
  </si>
  <si>
    <t>Liste de diffusion</t>
  </si>
  <si>
    <t>Gestion de listes de diffusion</t>
  </si>
  <si>
    <t>Espace de discussion</t>
  </si>
  <si>
    <t>Gestion d’espace de discussion et gestion du rôle de modérationn
Echange de messages</t>
  </si>
  <si>
    <t>Coproduction de documents</t>
  </si>
  <si>
    <t>Coproduction synchronisée de documents en utilisant des outils communs</t>
  </si>
  <si>
    <t>Gestion de projet</t>
  </si>
  <si>
    <t>Outils de planification et d’organisation des activités de collaboration</t>
  </si>
  <si>
    <t>Paramètrage</t>
  </si>
  <si>
    <t>Restriction des horaires d’accès au blog et aux espaces de discussion</t>
  </si>
  <si>
    <t>Paramétrage de la durée de visibilité et la cible d’une alerte</t>
  </si>
  <si>
    <t>Publication</t>
  </si>
  <si>
    <t>Affichage d’information de type alerte ou actualités, à destination de l'ensemble de la communauté, ou par groupes de diffusion 
Validation d’un message d’alerte par un circuit de validation et sa publication</t>
  </si>
  <si>
    <t>UTI-CCO-PWE</t>
  </si>
  <si>
    <t xml:space="preserve">Publication Web </t>
  </si>
  <si>
    <t>Gestion des habilitations et paramétrage des règles de restriction d’une publication
Gestion du rôle de modération</t>
  </si>
  <si>
    <t>Validation par le circuit de modération
Publication de contenus sur un périmètre restreint (sur l’intranet ou Internet limité à l’intranet)</t>
  </si>
  <si>
    <t>UTI-CCO-CAV</t>
  </si>
  <si>
    <t>Conférence Audio et Vidéo (Visioconférence)</t>
  </si>
  <si>
    <t>Permet de gérer les participants pendant une conférence (ajout de participant, activer/désactiver le son, ...)
Gestion du rôle de modération</t>
  </si>
  <si>
    <t>Conférence</t>
  </si>
  <si>
    <t>Partage d’écran, échange de messages et publication de contenus</t>
  </si>
  <si>
    <t>UTI-ETA-CLI</t>
  </si>
  <si>
    <t>Cahier de liaison / de correspondance</t>
  </si>
  <si>
    <t>Gestion d’un cahier de liaison</t>
  </si>
  <si>
    <t xml:space="preserve">Création, modification et suppression d’un cahier de liaison
Gestion des accès et des correspondants </t>
  </si>
  <si>
    <t>Gestion d’une correspondance</t>
  </si>
  <si>
    <t>Ecriture, création et suppression d’une correspondance</t>
  </si>
  <si>
    <t>Suivi d’une correspondance</t>
  </si>
  <si>
    <t>Suivi des échanges liés à une correspondance</t>
  </si>
  <si>
    <t>Diffusion sur le panneau d’informations</t>
  </si>
  <si>
    <t>Affichage des éléments du cahier de liaison de la classe sur le panneau d’informations</t>
  </si>
  <si>
    <t>UTI-ETA-EDT</t>
  </si>
  <si>
    <t>Emploi du temps</t>
  </si>
  <si>
    <t>Personnalisation</t>
  </si>
  <si>
    <t xml:space="preserve">
Application des filtres et affichage par discipline, classe ou groupe, à la semaine, à la quinzaine, et au mois
Personnalisation par l’usager des disciplines et/ou les groupes ou classes</t>
  </si>
  <si>
    <t>Affichage de contenu</t>
  </si>
  <si>
    <t>Affichage à l’usager de l’emploi du temps personnel, de la classe/groupe, de la salle, de l’enseignant, et de l’école/l’établissement en fonction de la personnalisation définie
Affichage d’informations complémentaires</t>
  </si>
  <si>
    <t>Agenda</t>
  </si>
  <si>
    <t>Gestion de l’agenda</t>
  </si>
  <si>
    <t>Synchronisation, superposition et délégation d’accès</t>
  </si>
  <si>
    <t>Gestion d’événements</t>
  </si>
  <si>
    <t>Création, modification, suppression et partage d’un événement d’agenda</t>
  </si>
  <si>
    <t>UTI-ETA-RES</t>
  </si>
  <si>
    <t>Réservation de salles et matériels</t>
  </si>
  <si>
    <t>Création d’objets réservables avec la définition de plages de disponibilités (jour, date, heures) 
Activation ou désactivation des ressources, autorisant ou empêchant ainsi leur réservation
Paramétrage de la restriction des réservations</t>
  </si>
  <si>
    <t>Réservation</t>
  </si>
  <si>
    <t>Visualisation des réservations pour un objet ou l’ensemble des objets réservables
Réservation d’un objet sur une plage (jour, date, heures)</t>
  </si>
  <si>
    <t>UTI-AVE-CDT</t>
  </si>
  <si>
    <t>Cahier de textes / cahier journal</t>
  </si>
  <si>
    <t>Gestion du cahier de textes personnel / de classe / de groupe</t>
  </si>
  <si>
    <t>Gestion et paramétrage du cahier de texte personnel
Gestion et paramétrage du cahier de texte de la classe/groupe pour le 2D
Gestion de la visibilité du cahier de texte</t>
  </si>
  <si>
    <t>Gestion du cahier journal (1D)</t>
  </si>
  <si>
    <t>Gestion et paramétrage du cahier journal de l’enseignant pour le 1D
Gestion de la visibilité du cahier journal
Au même titre que le cahier journal, un carnet de bord pour le 2D peut être proposé</t>
  </si>
  <si>
    <t>Gestion de contenu</t>
  </si>
  <si>
    <t>Alimentation des cahiers de texte / cahier journal
Accès aux données de l’année précédente
Ajout de références des éléments à apprendre et/ou les travaux à faire</t>
  </si>
  <si>
    <t>UTI-AVE-SIE</t>
  </si>
  <si>
    <t>Suivi individuel des élèves</t>
  </si>
  <si>
    <t>Gestion des notes</t>
  </si>
  <si>
    <t xml:space="preserve">  
Gestion et consultation des notes et des bulletins de l’année scolaire en cours, par les utilisateurs autorisés 
Affichage d’une demande de confirmation à l’enseignant concernant l’information des élèves avant diffusion des notes aux parents </t>
  </si>
  <si>
    <t>Gestion des absences</t>
  </si>
  <si>
    <t xml:space="preserve">Gestion et consultation des absences, par les utilisateurs autorisés </t>
  </si>
  <si>
    <t>Gestion des compétences</t>
  </si>
  <si>
    <t xml:space="preserve">Gestion et consultation des outils de suivi des compétences, par utilisateurs les autorisés </t>
  </si>
  <si>
    <t>Suivi des comportements des élèves</t>
  </si>
  <si>
    <t xml:space="preserve">Gestion et consultation des punitions, observations et sanctions, par utilisateurs les autorisés </t>
  </si>
  <si>
    <t>Accès aux données archivées</t>
  </si>
  <si>
    <t>Consultation des données de scolarité des années précédentes</t>
  </si>
  <si>
    <t>Affichage de la liste de ressources</t>
  </si>
  <si>
    <t>Affichage de l’ensemble de ressources auxquelles l’utilisateur a accès, comme les ressources contrôlées par le GAR
Filtrage de ressources
Tri des ressources</t>
  </si>
  <si>
    <t>Accès aux ressources numériques</t>
  </si>
  <si>
    <t>Accès à une ressource pédagogique interne ou fournie par un fournisseur tiers</t>
  </si>
  <si>
    <t>Favoris</t>
  </si>
  <si>
    <t>Ajout de ressources à une liste de favoris</t>
  </si>
  <si>
    <t>UTI-CPP-ERD</t>
  </si>
  <si>
    <t>Espace des ressources documentaires</t>
  </si>
  <si>
    <t>Affichage des ressources mises à disposition par le centre documentaire
Recherche d’une ressource
Filtrage des ressources
Tri des ressources</t>
  </si>
  <si>
    <t>Accès aux ressources documentaires</t>
  </si>
  <si>
    <t>Réservation et consultation d’une ressource du centre documentaire</t>
  </si>
  <si>
    <t xml:space="preserve">Gestion </t>
  </si>
  <si>
    <t>Animation et gestion de l’espace de ressources documentaires</t>
  </si>
  <si>
    <t>UTI-PPE-MUL</t>
  </si>
  <si>
    <t>Outils de création de contenus multimédias</t>
  </si>
  <si>
    <t>Consultation de contenu</t>
  </si>
  <si>
    <t>Lecture de contenu audio / vidéo</t>
  </si>
  <si>
    <t>Traitement du contenu</t>
  </si>
  <si>
    <t xml:space="preserve">Enregistrement, structuration, modification, enrichissement d’un contenu audio / vidéo et ajout d’informations supplémentaires 
Organisation des fichiers audios et vidéo </t>
  </si>
  <si>
    <t>Création de ressources</t>
  </si>
  <si>
    <t xml:space="preserve">Utilisation des outils de construction de ressources </t>
  </si>
  <si>
    <t>UTI-PPE-BUR</t>
  </si>
  <si>
    <t>Outils bureautiques</t>
  </si>
  <si>
    <t>Production</t>
  </si>
  <si>
    <t>Création, modification et stockage de fichiers bureautiques
Partage de documents en mode coproduction synchrone depuis un espace collaboratif
Accès à un éditeur scientifique</t>
  </si>
  <si>
    <t>Visionnage</t>
  </si>
  <si>
    <t>Permet d’accéder aux outils pour visionnage de contenu.</t>
  </si>
  <si>
    <t>UTI-PPE-CGP</t>
  </si>
  <si>
    <t>Construction et gestion de parcours pédagogiques</t>
  </si>
  <si>
    <t>Gestion d’un parcours</t>
  </si>
  <si>
    <t>Création, modification de séquences d’apprentissage et/ou d’évaluation
Affectation d’un parcours à un utilisateur ou à un groupe d’utilisateurs 
Animation d’un parcours</t>
  </si>
  <si>
    <t>Alimentation et organisation d’un parcours</t>
  </si>
  <si>
    <t>Création et modification de documents et/ou d’exercices, importation et agencement des contenus</t>
  </si>
  <si>
    <t>Suivi d’un parcours</t>
  </si>
  <si>
    <t>Utilisation d’outils de suivi pour validation d’un parcours pédagogique</t>
  </si>
  <si>
    <t>Restitution</t>
  </si>
  <si>
    <t>Restitution sur l’utilisation d’un parcours donné</t>
  </si>
  <si>
    <t>Recherche de personnes dans l’annuaire en utilisant des critères</t>
  </si>
  <si>
    <t>Mise à jour des informations personnelles</t>
  </si>
  <si>
    <t>Mise à jour des informations personnelles, dans l’annuaire de l’ENT/Ecole/Etablissement</t>
  </si>
  <si>
    <t>Import d’une fiche personne</t>
  </si>
  <si>
    <t>Import de la fiche d’une personne dans le carnet d’adresses personnel ou d’un groupe d’utilisateurs</t>
  </si>
  <si>
    <t>Paramétrage de la visibilité des personnes sur l’annuaire
Restriction d’accès aux contenus d’un utilisateur pour d’autres utilisateurs</t>
  </si>
  <si>
    <t xml:space="preserve">Stockage </t>
  </si>
  <si>
    <t>Stockage de fichier dans l’espace de stockage</t>
  </si>
  <si>
    <t>Partage</t>
  </si>
  <si>
    <t>Partage de fichier avec un ou un groupe d’utilisateurs</t>
  </si>
  <si>
    <t>Paramétrage des sources de données à archiver
Paramétrage de la fréquence d’archivage</t>
  </si>
  <si>
    <t>Collecte</t>
  </si>
  <si>
    <t>Collecte des données depuis la source des données et mise à disposition pour un transfert à la solution d’archivage</t>
  </si>
  <si>
    <t>Transfert des données à archiver sur le système/Solution d’archivage</t>
  </si>
  <si>
    <t>Identification et authentification</t>
  </si>
  <si>
    <t>Authentification basée sur une gestion d’identité locale et l’annuaire utilisateurs ou assurée par les fournisseurs d’identités nationaux, ÉduConnect pour les élèves et Guichets-Agents pour les agents</t>
  </si>
  <si>
    <t>Gestion des accès</t>
  </si>
  <si>
    <t>Définition des profils et des rôles en leur associant les permissions et les droits d'accès nécessaires, garantissant ainsi que chaque utilisateur dispose des autorisations appropriées pour accéder aux services et aux ressources ainsi qu’effectuer des actions spécifiques en fonction de leurs responsabilités
Définition des accès en fonction du niveau scolaire des élèves.</t>
  </si>
  <si>
    <t>Propagation d’identités</t>
  </si>
  <si>
    <t>Propagation de données d’identités aux services internes et externes de l’ENT, via des mécanismes d’authentification unique (SSO)
Propagation de la déconnexion</t>
  </si>
  <si>
    <t>Gestion du service
Gestion des canaux de notification
Sélection des événements faisant l’objet d’une notification
Paramétrage des dates et horaires autorisés pour l’envoi des notifications</t>
  </si>
  <si>
    <t>Réception</t>
  </si>
  <si>
    <t>Réception et prise en compte d’une notifications</t>
  </si>
  <si>
    <t>Transmission</t>
  </si>
  <si>
    <t xml:space="preserve">Transmission de la notification au destinataire ou aux  destinataires </t>
  </si>
  <si>
    <t>Gestion du moteur de recherche</t>
  </si>
  <si>
    <t>Alimentation</t>
  </si>
  <si>
    <t>Alimentation des bases du moteur de recherche avec les différents contenus produits par les services utilisateurs</t>
  </si>
  <si>
    <t>Répond à une demande de recherche de contenu envoyée depuis un service utilisateur</t>
  </si>
  <si>
    <t>Grille de conformité - grille des principes de l'annexe opérationnelle</t>
  </si>
  <si>
    <t>Chapitre</t>
  </si>
  <si>
    <t>Sous-chapitre</t>
  </si>
  <si>
    <t>2. Authentification–Autorisation–SSO (AAS)</t>
  </si>
  <si>
    <t>2.5.	Principes pour l’interfaçage entre l’ENT et les services Tiers sans fédération d’identités</t>
  </si>
  <si>
    <t xml:space="preserve">	AAS-1</t>
  </si>
  <si>
    <t>La solution ENT ne transmet pas d’informations d’identité sur l’utilisateur à un service Tiers de catégorie 1.</t>
  </si>
  <si>
    <t xml:space="preserve">	AAS-2</t>
  </si>
  <si>
    <t>Les données éventuellement transmises par la solution ENT afin d’assurer l’authentification et le contrôle d’accès pour des services de catégorie 2 sont : 
 - L’identifiant du projet ENT (code projet ENT) à partir duquel le service Tiers est appelé (cf. Annexe 6 « Nomenclatures », chapitre 2) ;
 - L’identifiant de l’établissement (code UAI) à partir duquel le service Tiers est appelé (la solution ENT doit mettre en œuvre des traitements qui permettent d’identifier l’établissement auquel l’utilisateur accède dans l’ENT) ; 
 - Le profil de l’accédant, non associé à une identité (cf. Annexe 6 « Nomenclatures », chapitre 7).</t>
  </si>
  <si>
    <t xml:space="preserve">	AAS-3</t>
  </si>
  <si>
    <t>De plus d’autres attributs non associés à une identité sont transmis uniquement s’ils sont indispensables au fonctionnement du service Tiers de catégorie 2. Ces attributs sont décrits dans le Tableau 2 de l'Annexe 6 « Nomenclatures », au chapitre 4.1, et les définitions associées à ces attributs sont disponibles dans les annexes de l’ensemble annuaire.</t>
  </si>
  <si>
    <t xml:space="preserve">	AAS-4</t>
  </si>
  <si>
    <t>Toute autre donnée n’est pas transmise dans le cadre d’un service de catégorie 2.</t>
  </si>
  <si>
    <t xml:space="preserve">	AAS-5</t>
  </si>
  <si>
    <t xml:space="preserve">Les données éventuellement transmises afin d’assurer l’authentification et le contrôle d’accès à un service de catégorie 3 sont : 
 - Un identifiant unique par utilisateur mais qui ne permette pas d’être associé à l’identité de l’accédant ; 
 - L’identifiant du projet ENT (code projet ENT) à partir duquel le service Tiers est appelé (cf. Annexe 6 « Nomenclatures », chapitre 2) ;
 - L’identifiant de l’établissement (code UAI) à partir duquel le service Tiers est appelé ;
 - Le profil de l’accédant non associé à une identité (cf. Annexe 6 « Nomenclatures », chapitre 7). </t>
  </si>
  <si>
    <t xml:space="preserve">	AAS-6</t>
  </si>
  <si>
    <t>De plus d’autres attributs non associés à une identité sont transmis uniquement s’ils sont indispensables au fonctionnement du service Tiers de catégorie 3. Ces attributs sont donnés dans le Tableau 2 de l'Annexe 6 « Nomenclatures », au chapitre 4.1, et les définitions associées à ces attributs sont disponibles dans les annexes de l’ensemble annuaire.</t>
  </si>
  <si>
    <t xml:space="preserve">	AAS-7</t>
  </si>
  <si>
    <t>Toute autre donnée dans le cadre d’un service de catégorie 3 n’est pas transmise.</t>
  </si>
  <si>
    <t xml:space="preserve">	AAS-8</t>
  </si>
  <si>
    <t>Des traitements sont réalisés par les solutions ENT afin de ne transmettre que les données relatives à l’établissement à partir duquel le service Tiers de catégorie 3, est appelé.</t>
  </si>
  <si>
    <t xml:space="preserve">	AAS-9</t>
  </si>
  <si>
    <t xml:space="preserve">Lors de l’inscription préalable hors ENT, le service Tiers de catégorie 4 demande le cas échéant, à l’utilisateur des attributs afin de réaliser, par la suite, l’authentification, le contrôle d’accès ou la personnalisation. </t>
  </si>
  <si>
    <t xml:space="preserve">	AAS-10</t>
  </si>
  <si>
    <t xml:space="preserve">Le service Tiers de catégorie 4 fait mention des conditions générales d’accès au service dans le respect des conditions définies dans le registre des traitements pour le traitement en question. </t>
  </si>
  <si>
    <t xml:space="preserve">	AAS-11</t>
  </si>
  <si>
    <t>Les données éventuellement transmises par la solution ENT afin d’assurer l’authentification et le contrôle d’accès d’un service de catégorie 4 sont : 
 - Un identifiant unique par utilisateur mais qui ne permette pas d’être associé à l’identité de l’accédant ; 
 - L’identifiant du projet ENT (code projet ENT) à partir duquel le service Tiers est appelé (cf. Annexe 6 « Nomenclatures », chapitre 2) ;
 - L’identifiant de l’établissement (code UAI) à partir duquel le service Tiers est appelé ;</t>
  </si>
  <si>
    <t xml:space="preserve">	AAS-12</t>
  </si>
  <si>
    <t>Toute autre donnée dans le cadre d’un service de catégorie 4 n’est pas transmise.</t>
  </si>
  <si>
    <t xml:space="preserve">	AAS-13</t>
  </si>
  <si>
    <t>Les informations d’identité qui peuvent être demandées à l’utilisateur lors de la première connexion à un service de catégorie 5 sont déclarées préalablement dans la convention de service.</t>
  </si>
  <si>
    <t xml:space="preserve">	AAS-14</t>
  </si>
  <si>
    <t xml:space="preserve">Les informations d’identité ne sont pas transmises au service Tiers de catégorie 5 de façon automatique par l’ENT : l’ENT présente à l’utilisateur la liste complète des informations d’identité demandées par le service Tiers et demande à l’utilisateur son consentement. </t>
  </si>
  <si>
    <t xml:space="preserve">	AAS-15</t>
  </si>
  <si>
    <t xml:space="preserve">L’utilisateur a le choix de transmettre ou non ses informations d’identité à un service de catégorie 5. </t>
  </si>
  <si>
    <t xml:space="preserve">	AAS-16</t>
  </si>
  <si>
    <t>Les informations d’identité sont demandées au détail et dans la limite du nécessaire par rapport à la finalité du service Tiers de catégorie 5 (authentification, contrôle d’accès, personnalisation, suivi de l’utilisateur).</t>
  </si>
  <si>
    <t xml:space="preserve">	AAS-17</t>
  </si>
  <si>
    <t xml:space="preserve">Toutes les informations transmises lors de la première connexion à un service de catégorie 5 sont fournies sur la base du volontariat de l’accédant. À cette occasion, les conditions générales d’accès au service seront explicitement précisées. </t>
  </si>
  <si>
    <t xml:space="preserve">AAS-18 </t>
  </si>
  <si>
    <t xml:space="preserve">En cas de mise en œuvre d’une délégation d’authentification à un fournisseur d’identité externe, le portail de l’ENT est le point d’accès privilégié aux différents services de l’ENT. </t>
  </si>
  <si>
    <t xml:space="preserve">AAS-19 </t>
  </si>
  <si>
    <t>Des liens sont prévus entre l’ENT et les services externes afin de faciliter les usages.</t>
  </si>
  <si>
    <t>AAS-20</t>
  </si>
  <si>
    <t>Les attributs caractérisant les utilisateurs et nécessaires au contrôle des accès suivent un nommage et une sémantique communs au sein de la fédération.</t>
  </si>
  <si>
    <t xml:space="preserve">AAS-21 </t>
  </si>
  <si>
    <t>Les moyens d’authentification partagés sont définis de manière commune dans toute la fédération.</t>
  </si>
  <si>
    <t xml:space="preserve">          </t>
  </si>
  <si>
    <t>Récapitulatif de conformité</t>
  </si>
  <si>
    <t>Période d'évaluation</t>
  </si>
  <si>
    <t>Date de début</t>
  </si>
  <si>
    <t>Date de fin</t>
  </si>
  <si>
    <t>Synthèse de l'évaluation</t>
  </si>
  <si>
    <t>Total</t>
  </si>
  <si>
    <t>Conforme</t>
  </si>
  <si>
    <t>Non conforme</t>
  </si>
  <si>
    <t>Principes des services 1D et 2D</t>
  </si>
  <si>
    <t>Fonctions transverses</t>
  </si>
  <si>
    <t>Fonctions des services 1D et 2D</t>
  </si>
  <si>
    <t>Principes de l'annexe opérationnelle</t>
  </si>
  <si>
    <t>N°de version SDET</t>
  </si>
  <si>
    <t>V6.1</t>
  </si>
  <si>
    <t>Service</t>
  </si>
  <si>
    <t>(All)</t>
  </si>
  <si>
    <t>Fonction / Thèmes</t>
  </si>
  <si>
    <t>Row Labels</t>
  </si>
  <si>
    <t>Count of Référence</t>
  </si>
  <si>
    <t>Socle</t>
  </si>
  <si>
    <t>Grand Total</t>
  </si>
  <si>
    <t>Tableau récapitulatif de la conformité</t>
  </si>
  <si>
    <t>Synthèse évaluation</t>
  </si>
  <si>
    <t>1er degré</t>
  </si>
  <si>
    <t>Exigences Solution logicielle</t>
  </si>
  <si>
    <t>Recommandations  Solution logicielle</t>
  </si>
  <si>
    <t>Exigences de Mise en œuvre</t>
  </si>
  <si>
    <t>Recommandations de Mise en œuvre</t>
  </si>
  <si>
    <t>2nd degré</t>
  </si>
  <si>
    <t>Chap.</t>
  </si>
  <si>
    <t>Stratégie d'exploitation</t>
  </si>
  <si>
    <t>Organisation de dossiers et de sous-dossiers
Contrôle et alerte en cas de dépassement de volume réservé.
Permet à l’utilisateur d’accéder à son espace de stockage de fichiers afin de pouvoir glisser/déposer des documents ou des fichiers audio/vidéo.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</si>
</sst>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mmm\-yy;@"/>
  </numFmts>
  <fonts count="26">
    <font>
      <sz val="11"/>
      <color theme="1"/>
      <name val="Calibri"/>
      <family val="2"/>
      <scheme val="minor"/>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name val="Arial"/>
      <family val="2"/>
    </font>
    <font>
      <b/>
      <sz val="11"/>
      <color indexed="9"/>
      <name val="Calibri"/>
      <family val="2"/>
    </font>
    <font>
      <u/>
      <sz val="10"/>
      <color indexed="12"/>
      <name val="Arial"/>
      <family val="2"/>
    </font>
    <font>
      <sz val="10"/>
      <name val="Arial"/>
      <family val="2"/>
    </font>
    <font>
      <b/>
      <sz val="18"/>
      <color indexed="8"/>
      <name val="Calibri"/>
      <family val="2"/>
    </font>
    <font>
      <sz val="18"/>
      <color indexed="8"/>
      <name val="Calibri"/>
      <family val="2"/>
    </font>
    <font>
      <b/>
      <sz val="12"/>
      <name val="Calibri"/>
      <family val="2"/>
    </font>
    <font>
      <sz val="10"/>
      <color indexed="8"/>
      <name val="Calibri"/>
      <family val="2"/>
    </font>
    <font>
      <b/>
      <sz val="10"/>
      <color indexed="8"/>
      <name val="Calibri"/>
      <family val="2"/>
    </font>
    <font>
      <u/>
      <sz val="10"/>
      <color indexed="12"/>
      <name val="Wingdings 3"/>
      <family val="1"/>
      <charset val="2"/>
    </font>
    <font>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0"/>
      <name val="Calibri"/>
      <family val="2"/>
    </font>
    <font>
      <sz val="8"/>
      <name val="Calibri"/>
      <family val="2"/>
      <scheme val="minor"/>
    </font>
    <font>
      <b/>
      <sz val="14"/>
      <color theme="0"/>
      <name val="Calibri"/>
      <family val="2"/>
      <scheme val="minor"/>
    </font>
    <font>
      <u/>
      <sz val="11"/>
      <color theme="1"/>
      <name val="Calibri"/>
      <family val="2"/>
      <scheme val="minor"/>
    </font>
    <font>
      <sz val="11"/>
      <name val="Calibri"/>
      <scheme val="minor"/>
    </font>
  </fonts>
  <fills count="20">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15"/>
        <bgColor indexed="64"/>
      </patternFill>
    </fill>
    <fill>
      <patternFill patternType="solid">
        <fgColor indexed="26"/>
        <bgColor indexed="64"/>
      </patternFill>
    </fill>
    <fill>
      <patternFill patternType="solid">
        <fgColor indexed="26"/>
        <bgColor indexed="27"/>
      </patternFill>
    </fill>
    <fill>
      <patternFill patternType="solid">
        <fgColor indexed="12"/>
        <bgColor indexed="64"/>
      </patternFill>
    </fill>
    <fill>
      <patternFill patternType="solid">
        <fgColor rgb="FF00FFFF"/>
        <bgColor indexed="64"/>
      </patternFill>
    </fill>
    <fill>
      <patternFill patternType="solid">
        <fgColor theme="0"/>
        <bgColor indexed="64"/>
      </patternFill>
    </fill>
    <fill>
      <patternFill patternType="solid">
        <fgColor theme="3"/>
        <bgColor indexed="64"/>
      </patternFill>
    </fill>
    <fill>
      <patternFill patternType="solid">
        <fgColor theme="2" tint="0.59999389629810485"/>
        <bgColor indexed="64"/>
      </patternFill>
    </fill>
    <fill>
      <patternFill patternType="solid">
        <fgColor theme="2"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ck">
        <color theme="0"/>
      </top>
      <bottom/>
      <diagonal/>
    </border>
    <border>
      <left style="thin">
        <color indexed="64"/>
      </left>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style="thin">
        <color theme="0"/>
      </top>
      <bottom style="thin">
        <color indexed="64"/>
      </bottom>
      <diagonal/>
    </border>
  </borders>
  <cellStyleXfs count="6">
    <xf numFmtId="0" fontId="0" fillId="0" borderId="0"/>
    <xf numFmtId="0" fontId="9" fillId="0" borderId="0" applyNumberFormat="0" applyFill="0" applyBorder="0" applyAlignment="0" applyProtection="0">
      <alignment vertical="top"/>
      <protection locked="0"/>
    </xf>
    <xf numFmtId="0" fontId="7" fillId="0" borderId="0"/>
    <xf numFmtId="0" fontId="2" fillId="0" borderId="0"/>
    <xf numFmtId="0" fontId="10" fillId="0" borderId="0"/>
    <xf numFmtId="0" fontId="2" fillId="0" borderId="0"/>
  </cellStyleXfs>
  <cellXfs count="97">
    <xf numFmtId="0" fontId="0" fillId="0" borderId="0" xfId="0"/>
    <xf numFmtId="0" fontId="3" fillId="2" borderId="0" xfId="3" applyFont="1" applyFill="1" applyAlignment="1">
      <alignment vertical="center"/>
    </xf>
    <xf numFmtId="0" fontId="3" fillId="2" borderId="0" xfId="5" applyFont="1" applyFill="1"/>
    <xf numFmtId="0" fontId="11" fillId="2" borderId="0" xfId="0" applyFont="1" applyFill="1"/>
    <xf numFmtId="0" fontId="14" fillId="2" borderId="1" xfId="0" applyFont="1" applyFill="1" applyBorder="1"/>
    <xf numFmtId="0" fontId="14" fillId="2" borderId="2" xfId="0" applyFont="1" applyFill="1" applyBorder="1"/>
    <xf numFmtId="0" fontId="12" fillId="2" borderId="0" xfId="0" applyFont="1" applyFill="1" applyAlignment="1">
      <alignment horizontal="center"/>
    </xf>
    <xf numFmtId="0" fontId="15" fillId="4" borderId="3" xfId="0" applyFont="1" applyFill="1" applyBorder="1" applyAlignment="1">
      <alignment horizontal="center" vertical="center" wrapText="1"/>
    </xf>
    <xf numFmtId="0" fontId="15" fillId="4" borderId="3" xfId="0" applyFont="1" applyFill="1" applyBorder="1"/>
    <xf numFmtId="164" fontId="3" fillId="6" borderId="3" xfId="4" quotePrefix="1" applyNumberFormat="1" applyFont="1" applyFill="1" applyBorder="1" applyAlignment="1" applyProtection="1">
      <alignment horizontal="center" vertical="center" wrapText="1"/>
      <protection locked="0"/>
    </xf>
    <xf numFmtId="0" fontId="15" fillId="2" borderId="0" xfId="0" applyFont="1" applyFill="1" applyAlignment="1">
      <alignment horizontal="right" indent="1"/>
    </xf>
    <xf numFmtId="0" fontId="1" fillId="2" borderId="0" xfId="0" applyFont="1" applyFill="1" applyAlignment="1">
      <alignment horizontal="center"/>
    </xf>
    <xf numFmtId="0" fontId="1" fillId="2" borderId="0" xfId="0" applyFont="1" applyFill="1"/>
    <xf numFmtId="0" fontId="14" fillId="5" borderId="3" xfId="0" applyFont="1" applyFill="1" applyBorder="1" applyAlignment="1">
      <alignment horizontal="center"/>
    </xf>
    <xf numFmtId="0" fontId="15" fillId="8" borderId="3" xfId="0" applyFont="1" applyFill="1" applyBorder="1" applyAlignment="1">
      <alignment horizontal="center" vertical="center" wrapText="1"/>
    </xf>
    <xf numFmtId="0" fontId="14" fillId="8" borderId="3" xfId="0" applyFont="1" applyFill="1" applyBorder="1" applyAlignment="1">
      <alignment horizontal="center"/>
    </xf>
    <xf numFmtId="0" fontId="0" fillId="0" borderId="0" xfId="0" pivotButton="1"/>
    <xf numFmtId="0" fontId="0" fillId="0" borderId="0" xfId="0" applyAlignment="1">
      <alignment horizontal="left"/>
    </xf>
    <xf numFmtId="0" fontId="3" fillId="9" borderId="0" xfId="3" applyFont="1" applyFill="1" applyAlignment="1">
      <alignment vertical="center"/>
    </xf>
    <xf numFmtId="0" fontId="3" fillId="9" borderId="0" xfId="5" applyFont="1" applyFill="1"/>
    <xf numFmtId="0" fontId="3" fillId="9" borderId="0" xfId="3" applyFont="1" applyFill="1" applyAlignment="1">
      <alignment vertical="center" wrapText="1"/>
    </xf>
    <xf numFmtId="0" fontId="0" fillId="9" borderId="0" xfId="0" applyFill="1"/>
    <xf numFmtId="0" fontId="0" fillId="9" borderId="0" xfId="0" applyFill="1" applyAlignment="1">
      <alignment wrapText="1"/>
    </xf>
    <xf numFmtId="0" fontId="17" fillId="9" borderId="0" xfId="0" applyFont="1" applyFill="1"/>
    <xf numFmtId="0" fontId="18" fillId="9" borderId="3" xfId="0" applyFont="1" applyFill="1" applyBorder="1"/>
    <xf numFmtId="0" fontId="0" fillId="9" borderId="3" xfId="0" applyFill="1" applyBorder="1"/>
    <xf numFmtId="0" fontId="18" fillId="9" borderId="9" xfId="0" applyFont="1" applyFill="1" applyBorder="1"/>
    <xf numFmtId="0" fontId="18" fillId="9" borderId="14" xfId="0" applyFont="1" applyFill="1" applyBorder="1"/>
    <xf numFmtId="0" fontId="18" fillId="9" borderId="15" xfId="0" applyFont="1" applyFill="1" applyBorder="1"/>
    <xf numFmtId="0" fontId="19" fillId="12" borderId="8" xfId="0" applyFont="1" applyFill="1" applyBorder="1" applyAlignment="1">
      <alignment wrapText="1"/>
    </xf>
    <xf numFmtId="0" fontId="19" fillId="12" borderId="12" xfId="0" applyFont="1" applyFill="1" applyBorder="1" applyAlignment="1">
      <alignment wrapText="1"/>
    </xf>
    <xf numFmtId="0" fontId="19" fillId="12" borderId="1" xfId="0" applyFont="1" applyFill="1" applyBorder="1" applyAlignment="1">
      <alignment wrapText="1"/>
    </xf>
    <xf numFmtId="0" fontId="19" fillId="9" borderId="1" xfId="0" applyFont="1" applyFill="1" applyBorder="1" applyAlignment="1">
      <alignment wrapText="1"/>
    </xf>
    <xf numFmtId="0" fontId="19" fillId="13" borderId="1" xfId="0" applyFont="1" applyFill="1" applyBorder="1" applyAlignment="1">
      <alignment wrapText="1"/>
    </xf>
    <xf numFmtId="0" fontId="18" fillId="9" borderId="1" xfId="0" applyFont="1" applyFill="1" applyBorder="1"/>
    <xf numFmtId="0" fontId="19" fillId="9" borderId="13" xfId="0" applyFont="1" applyFill="1" applyBorder="1" applyAlignment="1">
      <alignment vertical="center" wrapText="1"/>
    </xf>
    <xf numFmtId="0" fontId="21" fillId="9" borderId="0" xfId="3" applyFont="1" applyFill="1" applyAlignment="1">
      <alignment vertical="center"/>
    </xf>
    <xf numFmtId="0" fontId="21" fillId="9" borderId="0" xfId="5" applyFont="1" applyFill="1"/>
    <xf numFmtId="0" fontId="0" fillId="9" borderId="5" xfId="0" applyFill="1" applyBorder="1" applyAlignment="1">
      <alignment wrapText="1"/>
    </xf>
    <xf numFmtId="0" fontId="0" fillId="9" borderId="3" xfId="0" applyFill="1" applyBorder="1" applyAlignment="1">
      <alignment wrapText="1"/>
    </xf>
    <xf numFmtId="0" fontId="18" fillId="9" borderId="9" xfId="0" applyFont="1" applyFill="1" applyBorder="1" applyAlignment="1">
      <alignment wrapText="1"/>
    </xf>
    <xf numFmtId="0" fontId="18" fillId="9" borderId="3" xfId="0" applyFont="1" applyFill="1" applyBorder="1" applyAlignment="1">
      <alignment wrapText="1"/>
    </xf>
    <xf numFmtId="0" fontId="17" fillId="9" borderId="3" xfId="0" applyFont="1" applyFill="1" applyBorder="1" applyAlignment="1">
      <alignment wrapText="1"/>
    </xf>
    <xf numFmtId="14" fontId="18" fillId="9" borderId="9" xfId="0" applyNumberFormat="1" applyFont="1" applyFill="1" applyBorder="1"/>
    <xf numFmtId="0" fontId="0" fillId="16" borderId="0" xfId="0" applyFill="1"/>
    <xf numFmtId="0" fontId="0" fillId="16" borderId="3" xfId="0" applyFill="1" applyBorder="1"/>
    <xf numFmtId="0" fontId="23" fillId="9" borderId="0" xfId="0" applyFont="1" applyFill="1" applyAlignment="1">
      <alignment vertical="center"/>
    </xf>
    <xf numFmtId="0" fontId="17" fillId="10" borderId="3" xfId="0" applyFont="1" applyFill="1" applyBorder="1"/>
    <xf numFmtId="0" fontId="17" fillId="17" borderId="3" xfId="0" applyFont="1" applyFill="1" applyBorder="1"/>
    <xf numFmtId="0" fontId="17" fillId="17" borderId="13" xfId="0" applyFont="1" applyFill="1" applyBorder="1"/>
    <xf numFmtId="0" fontId="17" fillId="19" borderId="0" xfId="0" applyFont="1" applyFill="1"/>
    <xf numFmtId="0" fontId="17" fillId="19" borderId="3" xfId="0" applyFont="1" applyFill="1" applyBorder="1"/>
    <xf numFmtId="0" fontId="9" fillId="2" borderId="0" xfId="1" applyFill="1" applyAlignment="1" applyProtection="1"/>
    <xf numFmtId="0" fontId="0" fillId="9" borderId="16" xfId="0" applyFill="1" applyBorder="1" applyAlignment="1">
      <alignment wrapText="1"/>
    </xf>
    <xf numFmtId="0" fontId="18" fillId="9" borderId="15" xfId="0" applyFont="1" applyFill="1" applyBorder="1" applyAlignment="1">
      <alignment wrapText="1"/>
    </xf>
    <xf numFmtId="0" fontId="18" fillId="9" borderId="12" xfId="0" applyFont="1" applyFill="1" applyBorder="1"/>
    <xf numFmtId="0" fontId="18" fillId="9" borderId="9" xfId="0" quotePrefix="1" applyFont="1" applyFill="1" applyBorder="1" applyAlignment="1">
      <alignment wrapText="1"/>
    </xf>
    <xf numFmtId="0" fontId="18" fillId="9" borderId="17" xfId="0" applyFont="1" applyFill="1" applyBorder="1"/>
    <xf numFmtId="0" fontId="18" fillId="9" borderId="13" xfId="0" applyFont="1" applyFill="1" applyBorder="1"/>
    <xf numFmtId="0" fontId="24" fillId="9" borderId="3" xfId="0" applyFont="1" applyFill="1" applyBorder="1"/>
    <xf numFmtId="0" fontId="18" fillId="9" borderId="0" xfId="0" applyFont="1" applyFill="1" applyAlignment="1">
      <alignment wrapText="1"/>
    </xf>
    <xf numFmtId="0" fontId="18" fillId="9" borderId="0" xfId="0" applyFont="1" applyFill="1"/>
    <xf numFmtId="0" fontId="25" fillId="9" borderId="15" xfId="0" applyFont="1" applyFill="1" applyBorder="1"/>
    <xf numFmtId="0" fontId="25" fillId="9" borderId="9" xfId="0" applyFont="1" applyFill="1" applyBorder="1"/>
    <xf numFmtId="0" fontId="18" fillId="9" borderId="13" xfId="0" applyFont="1" applyFill="1" applyBorder="1" applyAlignment="1">
      <alignment wrapText="1"/>
    </xf>
    <xf numFmtId="0" fontId="4" fillId="2" borderId="9"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0" xfId="3" applyFont="1" applyFill="1" applyAlignment="1">
      <alignment horizontal="center" vertical="center" wrapText="1"/>
    </xf>
    <xf numFmtId="0" fontId="4" fillId="2" borderId="6"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6" fillId="3" borderId="0" xfId="0" applyFont="1" applyFill="1" applyAlignment="1">
      <alignment horizontal="left" vertical="center" wrapText="1"/>
    </xf>
    <xf numFmtId="0" fontId="3" fillId="9" borderId="0" xfId="5" applyFont="1" applyFill="1" applyAlignment="1">
      <alignment horizontal="center"/>
    </xf>
    <xf numFmtId="0" fontId="3" fillId="2" borderId="0" xfId="5" applyFont="1" applyFill="1" applyAlignment="1">
      <alignment vertical="top" wrapText="1"/>
    </xf>
    <xf numFmtId="0" fontId="3" fillId="2" borderId="0" xfId="3" applyFont="1" applyFill="1" applyAlignment="1">
      <alignment horizontal="left" vertical="top" wrapText="1"/>
    </xf>
    <xf numFmtId="0" fontId="3" fillId="2" borderId="0" xfId="3" applyFont="1" applyFill="1" applyAlignment="1">
      <alignment horizontal="center" vertical="center"/>
    </xf>
    <xf numFmtId="0" fontId="19" fillId="11" borderId="1" xfId="0" applyFont="1" applyFill="1" applyBorder="1" applyAlignment="1">
      <alignment horizontal="center" vertical="center" wrapText="1"/>
    </xf>
    <xf numFmtId="0" fontId="19" fillId="11" borderId="0" xfId="0" applyFont="1" applyFill="1" applyAlignment="1">
      <alignment horizontal="center" vertical="center" wrapText="1"/>
    </xf>
    <xf numFmtId="0" fontId="19" fillId="14" borderId="1" xfId="0" applyFont="1" applyFill="1" applyBorder="1" applyAlignment="1">
      <alignment horizontal="center" vertical="center" wrapText="1"/>
    </xf>
    <xf numFmtId="0" fontId="19" fillId="14" borderId="0" xfId="0" applyFont="1" applyFill="1" applyAlignment="1">
      <alignment horizontal="center" vertical="center" wrapText="1"/>
    </xf>
    <xf numFmtId="0" fontId="20" fillId="10" borderId="0" xfId="0" applyFont="1" applyFill="1" applyAlignment="1">
      <alignment horizontal="center" vertical="center"/>
    </xf>
    <xf numFmtId="0" fontId="19" fillId="14" borderId="13" xfId="0" applyFont="1" applyFill="1" applyBorder="1" applyAlignment="1">
      <alignment horizontal="center" vertical="center" wrapText="1"/>
    </xf>
    <xf numFmtId="0" fontId="19" fillId="14" borderId="4" xfId="0"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8" fillId="18" borderId="0" xfId="0" applyFont="1" applyFill="1" applyAlignment="1">
      <alignment horizontal="left"/>
    </xf>
    <xf numFmtId="0" fontId="23" fillId="15" borderId="0" xfId="0" applyFont="1" applyFill="1" applyAlignment="1">
      <alignment horizontal="center" vertical="center"/>
    </xf>
    <xf numFmtId="0" fontId="6" fillId="3" borderId="0" xfId="0" applyFont="1" applyFill="1" applyAlignment="1">
      <alignment horizontal="center" vertical="center" wrapText="1"/>
    </xf>
    <xf numFmtId="0" fontId="16" fillId="2" borderId="2" xfId="1" applyFont="1" applyFill="1" applyBorder="1" applyAlignment="1" applyProtection="1">
      <alignment horizontal="left" vertical="center"/>
    </xf>
    <xf numFmtId="0" fontId="8" fillId="7" borderId="0" xfId="0" applyFont="1" applyFill="1" applyAlignment="1">
      <alignment horizontal="left"/>
    </xf>
  </cellXfs>
  <cellStyles count="6">
    <cellStyle name="Lien hypertexte" xfId="1" builtinId="8"/>
    <cellStyle name="Normal" xfId="0" builtinId="0"/>
    <cellStyle name="Normal 2" xfId="2"/>
    <cellStyle name="Normal_Feuille de calcul dans QESI Document management &amp; control v1.0" xfId="3"/>
    <cellStyle name="Normal_Grille_EvalCdT_volet1" xfId="4"/>
    <cellStyle name="Normal_SAP SALSA-Profils  cursus de formation V0k (3)" xfId="5"/>
  </cellStyles>
  <dxfs count="48">
    <dxf>
      <fill>
        <patternFill>
          <bgColor indexed="11"/>
        </patternFill>
      </fill>
    </dxf>
    <dxf>
      <fill>
        <patternFill>
          <bgColor indexed="11"/>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theme="0"/>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solid">
          <fgColor rgb="FF000000"/>
          <bgColor rgb="FFFFFFFF"/>
        </patternFill>
      </fill>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theme="0"/>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solid">
          <fgColor rgb="FF000000"/>
          <bgColor rgb="FFFFFFFF"/>
        </patternFill>
      </fill>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theme="0"/>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solid">
          <fgColor rgb="FF000000"/>
          <bgColor rgb="FFFFFFFF"/>
        </patternFill>
      </fill>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theme="0"/>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alignment horizontal="general" vertical="bottom" textRotation="0" wrapText="1" indent="0" justifyLastLine="0" shrinkToFit="0" readingOrder="0"/>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MBHOST\shared_sperrin\TIGF\90-Transfert%20cl&#233;%20%23%2074\Etude%20d'impacts\Reference%20Users%20PM%20TIGF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www.pleiade.education.fr/sites/002381/ENT14%20%20SDET%202024/05_Version%20finale/Version%20pr&#233;-publication/Annexe%20op&#233;rationnelle/SDET_Annexe-operationnelle-grilles-conformite_v6.6_draft2%20-%20Copie.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www.pleiade.education.fr/sites/002381/ENT14%20%20SDET%202024/05_Version%20finale/Version%20pr&#233;-publication/Annexe%20op&#233;rationnelle/SDET_Annexe-operationnelle-grilles-conformite_v6.6_draft2%20-%20Copie.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mouri, Sanaa" refreshedDate="43202.651287731482" createdVersion="6" refreshedVersion="6" minRefreshableVersion="3" recordCount="346">
  <cacheSource type="worksheet">
    <worksheetSource ref="A5:K371" sheet="E&amp;R Solution logicielle" r:id="rId2"/>
  </cacheSource>
  <cacheFields count="11">
    <cacheField name="domaine" numFmtId="0">
      <sharedItems count="45">
        <s v="SOC-INT-IED"/>
        <s v="SOC-INT-ASE"/>
        <s v="SOC-INT-PSE"/>
        <s v="SOC-SEC-01"/>
        <s v="SOC-SEC-02"/>
        <s v="SOC-SEC-IAU"/>
        <s v="SOC-SEC-AUT"/>
        <s v="SOC-SEC-PII"/>
        <s v="SOC-SEC-APS"/>
        <s v="SOC-SEC-DVS"/>
        <s v="SOC-POR-PRE"/>
        <s v="SOC-POR-PPO"/>
        <s v="SOC-POR-GMC"/>
        <s v="SOC-POR-MDR"/>
        <s v="SOC-SUP-HEB"/>
        <s v="SOC-SUP-EXP"/>
        <s v="SOC-SUP-ABO"/>
        <s v="SOC-SUP-ASU"/>
        <s v="UTI-CCO-CEL"/>
        <s v="UTI-CCO-EEC"/>
        <s v="UTI-CCO-MIN"/>
        <s v="UTI-CCO-AIN"/>
        <s v="UTI-CCO-PWE"/>
        <s v="UTI-CCO-CAV"/>
        <s v="UTI-IDO-CAD"/>
        <s v="UTI-IDO-AGE"/>
        <s v="UTI-IDO-PBL"/>
        <s v="UTI-IDO-REC"/>
        <s v="UTI-IDO-GSI"/>
        <s v="UTI-IDO-ARP"/>
        <s v="UTI-IDO-GDO"/>
        <s v="UTI-AVE-CDT"/>
        <s v="UTI-AVE-SIE"/>
        <s v="UTI-AVE-EDT"/>
        <s v="UTI-AVE-CLI"/>
        <s v="UTI-PPE-OAV"/>
        <s v="UTI-PPE-MUL"/>
        <s v="UTI-PPE-BUR"/>
        <s v="UTI-PPE-CGP"/>
        <s v="UTI-UTL-GRP"/>
        <s v="UTI-UTL-ESF"/>
        <s v="UTI-UTL-PER"/>
        <s v="UTI-UTL-NOT"/>
        <s v="UTI-UTL-RES"/>
        <s v="UTI-UTL-AID"/>
      </sharedItems>
    </cacheField>
    <cacheField name="Référence" numFmtId="0">
      <sharedItems/>
    </cacheField>
    <cacheField name="N°de version SDET" numFmtId="0">
      <sharedItems count="2">
        <s v="V6.0"/>
        <s v="V6.1"/>
      </sharedItems>
    </cacheField>
    <cacheField name="Fonction / Thèmes" numFmtId="0">
      <sharedItems count="169">
        <s v="Interopérabilité"/>
        <s v="Applicatif"/>
        <s v="Sécurité"/>
        <s v="Sécurité référentiel"/>
        <s v="Identifiant"/>
        <s v="Moyen d’authentification"/>
        <s v="Session utilisateur"/>
        <s v="Authentification"/>
        <s v="Gestion du cycle de vie des identités"/>
        <s v="Gestion du cycle de vie des moyens d’authentification"/>
        <s v="Sécurité autorisation"/>
        <s v="Sécurité gestion cycle de vie des autorisations"/>
        <s v="Sécurité confidentialité et intégrité échanges"/>
        <s v="Sécurité traçabilité"/>
        <s v="Présentation"/>
        <s v="Personnalisation du portail"/>
        <s v="Personnalisation du portail (vue école/établissement)"/>
        <s v="Personnalisation du portail (vue groupe)"/>
        <s v="Personnalisation du portail (vue usager)"/>
        <s v="Juridique"/>
        <s v="Gestion multicanal"/>
        <s v="Moteurs de recherche"/>
        <s v="Sécurité protection des données"/>
        <s v="Sécurité antivirus"/>
        <s v="Réversibilité"/>
        <s v="Maintien en condition opérationnelle"/>
        <s v="Journalisation"/>
        <s v="Conservation des données"/>
        <s v="Sauvegarde"/>
        <s v="Archivage"/>
        <s v="Suppression des données"/>
        <s v="Administration des accès"/>
        <s v="Délégation de l’administration"/>
        <s v="Collecte incidents"/>
        <s v="Outils "/>
        <s v="Visibilité des tickets d’incidents"/>
        <s v="Courrier électronique"/>
        <s v="Espaces d’échanges et de collaboration"/>
        <s v="Messagerie instantanée"/>
        <s v="Affichage d’informations"/>
        <s v="Publication Web"/>
        <s v="Conférence audio et vidéo"/>
        <s v="Accès aux boîtes"/>
        <s v="Accès aux boîtes "/>
        <s v="Transfert automatique"/>
        <s v="Protection des mineurs "/>
        <s v="Protection des mineurs"/>
        <s v="Éditeur de la messagerie"/>
        <s v="Envoi et réception"/>
        <s v="Gestion de dossiers dans la messagerie"/>
        <s v="Anstipam"/>
        <s v="Gestionnaire d’absence"/>
        <s v="Gestion par lot"/>
        <s v="Alias"/>
        <s v="Import / export de données dans un format standard ou ouvert, structuré, documenté et outillé"/>
        <s v="Gestion des espaces de discussion "/>
        <s v="Outil de recherche Annuaire"/>
        <s v="Accès aux espaces de discussion"/>
        <s v="Règles d’abonnement à un espace de discussion"/>
        <s v="Éditeur de l’espace de discussion"/>
        <s v="Archivage et règles d’anonymisation"/>
        <s v="Notification "/>
        <s v="Modération"/>
        <s v="Liste de diffusion"/>
        <s v="Espaces de travail collaboratif"/>
        <s v="Utilisateurs des espaces de travail collaboratif"/>
        <s v="Gestion des espaces de travail collaboratif"/>
        <s v="Services des espaces de travail collaboratif"/>
        <s v="Archivage et import / export de données"/>
        <s v="Interface des espaces de travail collaboratif"/>
        <s v="Format des documents dans les espaces de travail collaboratif"/>
        <s v="Administration des espaces de travail collaboratif"/>
        <s v="Accès au service dans l’ENT"/>
        <s v="Gestion des espaces d’échanges"/>
        <s v="Message privé"/>
        <s v="Gestion de statuts"/>
        <s v="Autorisation"/>
        <s v="Gestion d’alertes et de l’affichage interne "/>
        <s v="Durée de visibilité"/>
        <s v="Gestion de l’affichage interne"/>
        <s v="Règles de publication"/>
        <s v="Accès au service"/>
        <s v="Gestion des règles de publication"/>
        <s v="Validation"/>
        <s v="Gestion des participants"/>
        <s v="Partage de documents et applications"/>
        <s v="Carnet d’adresses"/>
        <s v="Service d’agendas"/>
        <s v="Pages blanches"/>
        <s v="Service de recherche"/>
        <s v="Gestion des signets"/>
        <s v="Accès aux ressources pédagogiques éditoriales"/>
        <s v="Gestion des activités documentaires"/>
        <s v="Contenu"/>
        <s v="Import / export"/>
        <s v="Partage"/>
        <s v="Synchronisation d’agendas"/>
        <s v="Délégation"/>
        <s v="Gestion"/>
        <s v="Gestion des événements"/>
        <s v="Consultation annuaires"/>
        <s v="Mise à jour d’informations personnelles"/>
        <s v="Gestion de la sécurité d’accès aux informations"/>
        <s v="Transfert dans le carnet d’adresses personnel"/>
        <s v="Recherche dans l’annuaire"/>
        <s v="Périmètre du service de recherche"/>
        <s v="Outil de recherche"/>
        <s v="Critères de recherche"/>
        <s v="Éditeur du moteur de recherche "/>
        <s v="Règle d’accès"/>
        <s v="Organisation des points d’accès aux ressources"/>
        <s v="Périmètre du service "/>
        <s v="Publication documentaire"/>
        <s v="Interrogation des bases de données des ressources numériques pour l'École"/>
        <s v="Réservation de ressources numériques pour l'École et gestion des comptes lecteurs"/>
        <s v="Cahier de textes / cahier journal"/>
        <s v="Suivi individuel des élèves"/>
        <s v="Emploi du temps"/>
        <s v="Cahier de laison / de correspondance"/>
        <s v="Périmètre du service"/>
        <s v="Contenu du service"/>
        <s v="Archivage des informations"/>
        <s v="Gestion des accès "/>
        <s v="Gestion des accès"/>
        <s v="Gestion des notes"/>
        <s v="Suivi des compétences"/>
        <s v="Gestion des absences"/>
        <s v="Filtres"/>
        <s v="Informations complémentaires"/>
        <s v="Notifications"/>
        <s v="Outils audio et vidéo"/>
        <s v="Outils de création de contenus multimédias"/>
        <s v="Outils bureautiques"/>
        <s v="Construction et gestion de parcours pédagogiques"/>
        <s v="Lecteur audio / vidéo"/>
        <s v="Enregistrement audio / vidéo"/>
        <s v="Enrichissement"/>
        <s v="Structuration du contenu"/>
        <s v="Génération des contenus dans différents formats"/>
        <s v="Création de ressources pédagogiques"/>
        <s v="Visionneuses "/>
        <s v="Production"/>
        <s v="Éditeur scientifique"/>
        <s v="Structuration"/>
        <s v="Séquençage"/>
        <s v="Animation"/>
        <s v="Suivi du parcours"/>
        <s v="Affectation d’un parcours à un apprenant"/>
        <s v="Restitution"/>
        <s v="Import / export de données dans un format standard"/>
        <s v="Gestion de groupes d'usager"/>
        <s v="Espace de stockage et de partage de fichiers"/>
        <s v="Personnalisation de l’environnement utilisateur"/>
        <s v="Service de notification"/>
        <s v="Réservation de salles et matériels"/>
        <s v="Aide"/>
        <s v="Création des groupes"/>
        <s v="Gestion par l’administrateur "/>
        <s v="Gestion par l’administrateur"/>
        <s v="Organisation de l’espace de stockage "/>
        <s v="Partage "/>
        <s v="Gestion du volume de stockage"/>
        <s v="Antivirus "/>
        <s v="Personnalisation vue groupe"/>
        <s v="Personnalisation vue usager"/>
        <s v="Accès au service "/>
        <s v="Création des éléments réservables "/>
        <s v="Visualisation des réservations"/>
        <s v="Outils d’aide"/>
      </sharedItems>
    </cacheField>
    <cacheField name="Fonctionnalités  / Règles de gestion" numFmtId="0">
      <sharedItems longText="1"/>
    </cacheField>
    <cacheField name="1 er Degré" numFmtId="0">
      <sharedItems/>
    </cacheField>
    <cacheField name="2 nd Degré" numFmtId="0">
      <sharedItems/>
    </cacheField>
    <cacheField name="Service" numFmtId="0">
      <sharedItems count="49">
        <s v="Import / export de données"/>
        <s v="Appel de services externes"/>
        <s v="Présentation de services vers l’extérieur"/>
        <s v="Services Sécurité "/>
        <s v="Identification et authentification "/>
        <s v="Autorisation"/>
        <s v="Propagation des informations d’identité"/>
        <s v="Application de la politique de sécurité "/>
        <s v="Détection et prévention des violations de sécurité "/>
        <s v="Présentation "/>
        <s v="Personnalisation du portail "/>
        <s v="Gestion multicanal "/>
        <s v="Moteurs de recherche "/>
        <s v="Hébergement"/>
        <s v="Exploitation"/>
        <s v="Administration et back-office "/>
        <s v="Assistance utilisateur "/>
        <s v="Courrier électronique "/>
        <s v="Espaces d’échanges et de collaboration "/>
        <s v="Messagerie instantanée "/>
        <s v="Affichage d’informations "/>
        <s v="Publication Web "/>
        <s v="Conférence audio et vidéo"/>
        <s v="Conférence audio et vidéo "/>
        <s v="Carnet d'adresses"/>
        <s v="Service d'agendas"/>
        <s v="Pages blanches"/>
        <s v="Service de recherche"/>
        <s v="Gestion des signets"/>
        <s v="Accès aux ressources pédagogiques éditoriales"/>
        <s v="Gestion des activités documentaires"/>
        <s v="Accès aux ressources pédagogiques éditoriales "/>
        <s v="Cahier de texte / cahier journal"/>
        <s v="Suivi individuel des élèves"/>
        <s v="Affichage de l'emploi du temps"/>
        <s v="Cahier de liaison / de correspondance"/>
        <s v="Outils audio et vidéo"/>
        <s v="Outils de création de contenus"/>
        <s v="Outils bureautiques"/>
        <s v="Construction et gestion de parcours pédagogiques"/>
        <s v="Gestion de groupes d'usagers"/>
        <s v="Espace de stockage et de partage de fichiers"/>
        <s v="Personnalisation de l’environnement utilisateur"/>
        <s v="Service de notification"/>
        <s v="Réservation de salles et matériels"/>
        <s v="Aide"/>
        <s v="Espace de stockage et de partage des fichiers"/>
        <s v="Personnalisation de l'environnement utilisateur "/>
        <s v="Notification"/>
      </sharedItems>
    </cacheField>
    <cacheField name="Socle ou Utilisateur" numFmtId="0">
      <sharedItems count="2">
        <s v="Socle"/>
        <s v="Utilisateur"/>
      </sharedItems>
    </cacheField>
    <cacheField name="Document" numFmtId="0">
      <sharedItems/>
    </cacheField>
    <cacheField name="Cha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mouri, Sanaa" refreshedDate="43203.710345717591" createdVersion="6" refreshedVersion="6" minRefreshableVersion="3" recordCount="140">
  <cacheSource type="worksheet">
    <worksheetSource ref="A5:J153" sheet="E&amp;R Mise en Oeuvre" r:id="rId2"/>
  </cacheSource>
  <cacheFields count="10">
    <cacheField name="Référence" numFmtId="0">
      <sharedItems/>
    </cacheField>
    <cacheField name="N°de version SDET" numFmtId="0">
      <sharedItems count="2">
        <s v="V6.0"/>
        <s v="V6.1"/>
      </sharedItems>
    </cacheField>
    <cacheField name="Fonction / Thèmes" numFmtId="0">
      <sharedItems/>
    </cacheField>
    <cacheField name="Fonctionnalités  / Règles de gestion" numFmtId="0">
      <sharedItems longText="1"/>
    </cacheField>
    <cacheField name="1 er Degré" numFmtId="0">
      <sharedItems containsBlank="1"/>
    </cacheField>
    <cacheField name="2 nd Degré" numFmtId="0">
      <sharedItems containsBlank="1"/>
    </cacheField>
    <cacheField name="Service" numFmtId="0">
      <sharedItems count="5">
        <s v="Authentification – Autorisation – SSO"/>
        <s v="Stratégie d'exploitation"/>
        <s v="Nomenclatures"/>
        <s v="Annuaire"/>
        <s v="Aspects juridiques"/>
      </sharedItems>
    </cacheField>
    <cacheField name="Socle ou Utilisateur" numFmtId="0">
      <sharedItems/>
    </cacheField>
    <cacheField name="Document" numFmtId="0">
      <sharedItems/>
    </cacheField>
    <cacheField name="Chap." numFmtId="0">
      <sharedItems containsBlank="1" count="12">
        <s v="2.2"/>
        <s v="2.3"/>
        <s v="2.4"/>
        <s v="2.5"/>
        <s v="3.2"/>
        <s v="3.3"/>
        <s v="3.4"/>
        <s v="4.2"/>
        <s v="4.7"/>
        <m/>
        <s v="annexe 5"/>
        <s v="8.2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6">
  <r>
    <x v="0"/>
    <s v="SOC-INT-IED-01"/>
    <x v="0"/>
    <x v="0"/>
    <s v="Un protocole d’échange (format des données échangées, moyen utilisé pour la mise à disposition des données) DOIT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
    <s v="E"/>
    <s v="E"/>
    <x v="0"/>
    <x v="0"/>
    <s v="Document principal"/>
    <s v="10.2.1"/>
  </r>
  <r>
    <x v="0"/>
    <s v="SOC-INT-IED-02"/>
    <x v="0"/>
    <x v="1"/>
    <s v="Un mécanisme de gestion des erreurs DOIT être prévu permettant de reprendre les données des lots en erreur de manière automatique ou manuelle."/>
    <s v="E"/>
    <s v="E"/>
    <x v="0"/>
    <x v="0"/>
    <s v="Document principal"/>
    <s v="10.2.1"/>
  </r>
  <r>
    <x v="0"/>
    <s v="SOC-INT-IED-03"/>
    <x v="0"/>
    <x v="1"/>
    <s v="Pour répondre aux besoins de chargement de gros volumes de données, la solution ENT DEVRAIT proposer un découpage en différents lots accompagné de mécanismes de reprise permettant le rejeu d’un lot à une étape donnée sans avoir à reprendre, en cas d’erreur, le traitement global depuis le début (mode transactionnel)."/>
    <s v="R"/>
    <s v="R"/>
    <x v="0"/>
    <x v="0"/>
    <s v="Document principal"/>
    <s v="10.2.1"/>
  </r>
  <r>
    <x v="0"/>
    <s v="SOC-INT-IED-04"/>
    <x v="1"/>
    <x v="0"/>
    <s v="Les services de l’ENT pour lesquels la fonctionnalité d’import / export des données est requise PEUVENT proposer à l’utilisateur une interface lui permettant de sélectionner les éléments des données à exporter ou des archives à importer, et cela pour chaque type de donnée concerné par l’exigence."/>
    <s v="F"/>
    <s v="F"/>
    <x v="0"/>
    <x v="0"/>
    <s v="Document principal"/>
    <s v="10.2.1"/>
  </r>
  <r>
    <x v="0"/>
    <s v="SOC-INT-IED-05"/>
    <x v="1"/>
    <x v="0"/>
    <s v="Pour faciliter la portabilité de données entre projets ENT, les données exportées par les services d’un ENT A, appartenant à un projet ENT Pa, PEUVENT être importables dans le même service d’un autre ENT B, appartenant à un autre projet Pb, par le biais de transformations et opérations simples et déductibles d’une documentation décrivant le format de l’archive d’import / export utilisé. Ces formats DEVRAIENT être outillés, par exemple à l’aide d’un schéma permettant de contrôler la qualité des données et être publiés sous licence libre par l’éditeur ou l’intégrateur de la solution de l’ENT du projet Pa. Une fois les données importées dans le service de l’ENT B, elles DEVRAIENT être exploitables dans les mêmes conditions qu’avant l’export."/>
    <s v="F"/>
    <s v="F"/>
    <x v="0"/>
    <x v="0"/>
    <s v="Document principal"/>
    <s v="10.2.1"/>
  </r>
  <r>
    <x v="0"/>
    <s v="SOC-INT-IED-06"/>
    <x v="1"/>
    <x v="0"/>
    <s v="Les données exportées par les services de l’ENT PEUVENT être réimportables dans le même service du même projet ENT et, une fois importées, exploitables dans les mêmes conditions qu’avant l’export."/>
    <s v="F"/>
    <s v="F"/>
    <x v="0"/>
    <x v="0"/>
    <s v="Document principal"/>
    <s v="10.2.1"/>
  </r>
  <r>
    <x v="0"/>
    <s v="SOC-INT-IED-07"/>
    <x v="1"/>
    <x v="0"/>
    <s v="Le service Import / export de données des services de l’ENT PEUT utiliser des formats de données standards ou reconnus et éprouvés lorsqu’ils sont disponibles et adaptés au besoin (SCORM, xAPI, IMS Common Cartridge, OpenDocument, xlsx, docx, HTML, XML, etc.)."/>
    <s v="F"/>
    <s v="F"/>
    <x v="0"/>
    <x v="0"/>
    <s v="Document principal"/>
    <s v="10.2.1"/>
  </r>
  <r>
    <x v="0"/>
    <s v="SOC-INT-IED-08"/>
    <x v="1"/>
    <x v="0"/>
    <s v="S’il n’existe pas de format représentation des données standard ou reconnu et éprouvé pour exporter les données d’un service de l’ENT pour lesquelles cette fonctionnalité est requise, des formats spécifiques ouverts et structurés d’import / export des données concernées PEUVENT être proposés et documentés dans la solution ENT."/>
    <s v="F"/>
    <s v="F"/>
    <x v="0"/>
    <x v="0"/>
    <s v="Document principal"/>
    <s v="10.2.1"/>
  </r>
  <r>
    <x v="0"/>
    <s v="SOC-INT-IED-09"/>
    <x v="1"/>
    <x v="0"/>
    <s v="Si les données d’un service ENT peuvent être facilement sérialisées dans un seul et unique fichier utilisant un format ouvert (XML, JSON, YAML, HTML…), la solution PEUT proposer un format autoporteur de la documentation permettant l’interprétation et la vérification des données. Le format utilisé DEVRAIT permettre aussi de gérer les versions et des informations (métadonnées) telles que les droits sur les objets, la date de création ou de modification, le chemin dans l’ENT…"/>
    <s v="F"/>
    <s v="F"/>
    <x v="0"/>
    <x v="0"/>
    <s v="Document principal"/>
    <s v="10.2.1"/>
  </r>
  <r>
    <x v="0"/>
    <s v="SOC-INT-IED-10"/>
    <x v="1"/>
    <x v="0"/>
    <s v="Pour des données complexes, reliant plusieurs objets ou fichiers avec des liens complexes, le service de l’ENT PEUT proposer un format basé sur des standards ouverts d’archivage (de type ZIP, tar, 7z, etc.) pour encapsuler l’ensemble des données concernées (documents, données manipulées et liens entre eux et avec l’ENT). Dans ce cas, l’archive produite DEVRAIT inclure un fichier décrivant le contenu de l’archive (un fichier MANIFEST)."/>
    <s v="F"/>
    <s v="F"/>
    <x v="0"/>
    <x v="0"/>
    <s v="Document principal"/>
    <s v="10.2.1"/>
  </r>
  <r>
    <x v="0"/>
    <s v="SOC-INT-IED-11"/>
    <x v="1"/>
    <x v="0"/>
    <s v="Les formats de données utilisés par le service Import / export de la solution ENT PEUVENT être intégralement documentés et outillés afin de permettre aux éditeurs / intégrateurs ENT et aux projets de développer des modules de transformation pour les importer."/>
    <s v="F"/>
    <s v="F"/>
    <x v="0"/>
    <x v="0"/>
    <s v="Document principal"/>
    <s v="10.2.1"/>
  </r>
  <r>
    <x v="0"/>
    <s v="SOC-INT-IED-12"/>
    <x v="1"/>
    <x v="0"/>
    <s v="Les formats de données utilisés par le service Import / export de la solution ENT PEUVENT être maintenus et versionnés au besoin par l’éditeur de la solution ENT."/>
    <s v="F"/>
    <s v="F"/>
    <x v="0"/>
    <x v="0"/>
    <s v="Document principal"/>
    <s v="10.2.1"/>
  </r>
  <r>
    <x v="0"/>
    <s v="SOC-INT-IED-13"/>
    <x v="1"/>
    <x v="0"/>
    <s v="L'éditeur de la solution ENT PEUT fournir la liste de versions en vigueur et DEVRAIT supporter et maintenir les versions utilisées sur l’ENT pendant toute la durée de l’utilisation de la solution ENT."/>
    <s v="F"/>
    <s v="F"/>
    <x v="0"/>
    <x v="0"/>
    <s v="Document principal"/>
    <s v="10.2.1"/>
  </r>
  <r>
    <x v="0"/>
    <s v="SOC-INT-IED-14"/>
    <x v="1"/>
    <x v="0"/>
    <s v="Pour les données à importer dans les services de l’ENT, la solution PEUT proposer, parmi d’autres, les politiques de mise à jour « politique annule et remplace », « politique de refus d’import en cas de données existantes » et « politique de fusion des données existantes et des données importées »._x000a_La solution ENT PEUT également proposer une politique plus élaborée ou complexe, basée sur ces politiques ou sur d’autres."/>
    <s v="F"/>
    <s v="F"/>
    <x v="0"/>
    <x v="0"/>
    <s v="Document principal"/>
    <s v="10.2.1"/>
  </r>
  <r>
    <x v="0"/>
    <s v="SOC-INT-IED-15"/>
    <x v="1"/>
    <x v="0"/>
    <s v="Concernant la politique d’import de données « fusion des données existantes et des données importées », la solution ENT PEUT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
    <s v="F"/>
    <s v="F"/>
    <x v="0"/>
    <x v="0"/>
    <s v="Document principal"/>
    <s v="10.2.1"/>
  </r>
  <r>
    <x v="0"/>
    <s v="SOC-INT-IED-16"/>
    <x v="1"/>
    <x v="0"/>
    <s v="Un mécanisme de gestion des erreurs d’import ou d’export de données dans les services de l’ENT PEUT être prévu afin de pouvoir identifier des tentatives d’import de formats de données ou de versions de format de données non pris en charge, ou en cas de problème survenant lors de l’import ou de l’export de données."/>
    <s v="F"/>
    <s v="F"/>
    <x v="0"/>
    <x v="0"/>
    <s v="Document principal"/>
    <s v="10.2.1"/>
  </r>
  <r>
    <x v="0"/>
    <s v="SOC-INT-IED-17"/>
    <x v="1"/>
    <x v="0"/>
    <s v="L’exposition des données des services d’un projet ENT pour consultation à partir d’un autre projet ENT PEUT être envisagée (exposition de Web Services en lecture seule). Cette exposition permettrait à un projet ENT d’importer des données d’un autre projet ENT mais, pour cela, les solutions ENT DEVRAIENT gérer la même version du format de ces données."/>
    <s v="F"/>
    <s v="F"/>
    <x v="0"/>
    <x v="0"/>
    <s v="Document principal"/>
    <s v="10.2.1"/>
  </r>
  <r>
    <x v="0"/>
    <s v="SOC-INT-IED-18"/>
    <x v="1"/>
    <x v="0"/>
    <s v="Les archives exportées par les services de l'ENT DEVRAIENT porter des informations sur la version du format spécifique d’import / export utilisé afin de permettre de réimporter correctement les données."/>
    <s v="R"/>
    <s v="R"/>
    <x v="0"/>
    <x v="0"/>
    <s v="Document principal"/>
    <s v="10.2.1"/>
  </r>
  <r>
    <x v="0"/>
    <s v="SOC-INT-IED-19"/>
    <x v="1"/>
    <x v="0"/>
    <s v="Les formats de type JSON Schema ou XSD PEUVENT être utilisés pour définir et documenter les formats structurés à utiliser dans le service d'import / export de l'ENT."/>
    <s v="F"/>
    <s v="F"/>
    <x v="0"/>
    <x v="0"/>
    <s v="Document principal"/>
    <s v="10.2.1"/>
  </r>
  <r>
    <x v="0"/>
    <s v="SOC-INT-IED-20"/>
    <x v="1"/>
    <x v="0"/>
    <s v="Le service d’import / export de données des services de l’ENT PEUT spécifier quels formats de données et quelles versions il est capable d’importer, aussi bien pour des données provenant de la solution ENT sous-jacente que pour celles en provenance d’autres projets ENT (avec la même solution ENT ou une solution ENT différente)."/>
    <s v="F"/>
    <s v="F"/>
    <x v="0"/>
    <x v="0"/>
    <s v="Document principal"/>
    <s v="10.2.1"/>
  </r>
  <r>
    <x v="0"/>
    <s v="SOC-INT-IED-21"/>
    <x v="1"/>
    <x v="0"/>
    <s v="En cas de problème ou d’erreur d’import ou d’export de données dans un service de l’ENT à la demande de l’utilisateur, la solution ENT DEVRAIT être en mesure d’informer l’utilisateur."/>
    <s v="R"/>
    <s v="R"/>
    <x v="0"/>
    <x v="0"/>
    <s v="Document principal"/>
    <s v="10.2.1"/>
  </r>
  <r>
    <x v="0"/>
    <s v="SOC-INT-IED-22"/>
    <x v="1"/>
    <x v="0"/>
    <s v="En cas de problème bloquant lors de l’import de données dans un service de l’ENT, la solution ENT du projet DEVRAIT être en mesure d’annuler les opérations réalisées sur les données afin de remettre le système dans l’état initial avant l’import (comportement transactionnel)."/>
    <s v="R"/>
    <s v="R"/>
    <x v="0"/>
    <x v="0"/>
    <s v="Document principal"/>
    <s v="10.2.1"/>
  </r>
  <r>
    <x v="0"/>
    <s v="SOC-INT-IED-23"/>
    <x v="1"/>
    <x v="0"/>
    <s v="La solution ENT DEVRAIT spécifier quels sont les formats et les versions de format d'export qu’il produit. La solution ENT DEVRAIT proposer à l’utilisateur le choix de la version (parmi celles gérées par le service) à utiliser pour l’export de chaque type de donnée."/>
    <s v="R"/>
    <s v="R"/>
    <x v="0"/>
    <x v="0"/>
    <s v="Document principal"/>
    <s v="10.2.1"/>
  </r>
  <r>
    <x v="1"/>
    <s v="SOC-INT-ASE-01"/>
    <x v="0"/>
    <x v="0"/>
    <s v="Les appels de services entre la solution ENT et ses fournisseurs de services DOIVENT se faire en utilisant des protocoles standards et éprouvés."/>
    <s v="E"/>
    <s v="E"/>
    <x v="1"/>
    <x v="0"/>
    <s v="Document principal"/>
    <s v="10.2.1"/>
  </r>
  <r>
    <x v="1"/>
    <s v="SOC-INT-ASE-02"/>
    <x v="0"/>
    <x v="0"/>
    <s v="Un protocole d’échange (services exposés, format des données échangées, gestion des exceptions) DOIT être défini entre la solution ENT et les fournisseurs de services appelés."/>
    <s v="E"/>
    <s v="E"/>
    <x v="1"/>
    <x v="0"/>
    <s v="Document principal"/>
    <s v="10.2.1"/>
  </r>
  <r>
    <x v="1"/>
    <s v="SOC-INT-ASE-03"/>
    <x v="0"/>
    <x v="2"/>
    <s v="Un mécanisme d’authentification unique (SSO) DOIT être mis en place entre la solution ENT et les services appelés afin de ne pas demander à l’utilisateur de s’authentifier à nouveau alors qu’il s’est déjà authentifié lors de la connexion à son ENT."/>
    <s v="E"/>
    <s v="E"/>
    <x v="1"/>
    <x v="0"/>
    <s v="Document principal"/>
    <s v="10.2.1"/>
  </r>
  <r>
    <x v="1"/>
    <s v="SOC-INT-ASE-04"/>
    <x v="0"/>
    <x v="2"/>
    <s v="Dans le but de garantir la protection des données, les données transmises entre la solution ENT et un service Tiers DOIVENT être conformes aux règles définies dans l’annexe opérationnelle (sur les catégories de services Tiers) et précisées dans le cadre d’une convention de service (cf. chapitre « Convention de service » de l’annexe opérationnelle)."/>
    <s v="E"/>
    <s v="E"/>
    <x v="1"/>
    <x v="0"/>
    <s v="Document principal"/>
    <s v="10.2.1"/>
  </r>
  <r>
    <x v="2"/>
    <s v="SOC-INT-PSE-01"/>
    <x v="0"/>
    <x v="0"/>
    <s v="Les appels de services entre la solution ENT et ses clients DOIVENT se faire en utilisant des protocoles standards et un style d’architecture éprouvés."/>
    <s v="E"/>
    <s v="E"/>
    <x v="2"/>
    <x v="0"/>
    <s v="Document principal"/>
    <s v="10.2.1"/>
  </r>
  <r>
    <x v="2"/>
    <s v="SOC-INT-PSE-02"/>
    <x v="0"/>
    <x v="0"/>
    <s v="Un protocole d’échange (services exposés, format des données échangées, gestion des exceptions) DOIT être défini entre la solution ENT et les clients de ses services exposés."/>
    <s v="E"/>
    <s v="E"/>
    <x v="2"/>
    <x v="0"/>
    <s v="Document principal"/>
    <s v="10.2.1"/>
  </r>
  <r>
    <x v="2"/>
    <s v="SOC-INT-PSE-03"/>
    <x v="0"/>
    <x v="2"/>
    <s v="Dans le but de garantir la protection des données, les services exposés DOIVENT être sécurisés et les clients authentifiés."/>
    <s v="E"/>
    <s v="E"/>
    <x v="2"/>
    <x v="0"/>
    <s v="Document principal"/>
    <s v="10.2.1"/>
  </r>
  <r>
    <x v="3"/>
    <s v="SOC-SEC-01"/>
    <x v="0"/>
    <x v="3"/>
    <s v="La mise en œuvre de la sécurité d’accès à l’ENT depuis l’école ou l’établissement scolaire DOIT respecter les exigences de sécurité du référentiel CARINE[1] (Cadre de référence des services d’infrastructures numériques d’établissements scolaires et d’écoles)."/>
    <s v="E"/>
    <s v="E"/>
    <x v="3"/>
    <x v="0"/>
    <s v="Document principal"/>
    <s v="10.2.2"/>
  </r>
  <r>
    <x v="4"/>
    <s v="SOC-SEC-02"/>
    <x v="0"/>
    <x v="3"/>
    <s v="La mise en œuvre de la sécurité d’accès à l’ENT ou à des services de l’ENT depuis un équipement individuel mobile DOIT respecter les exigences de sécurité du référentiel CARMO[2] (Cadre de référence pour l’accès aux ressources pédagogiques depuis un équipement individuel mobile)."/>
    <s v="E"/>
    <s v="E"/>
    <x v="3"/>
    <x v="0"/>
    <s v="Document principal"/>
    <s v="10.2.2"/>
  </r>
  <r>
    <x v="5"/>
    <s v="SOC-SEC-IAU-01"/>
    <x v="0"/>
    <x v="4"/>
    <s v="Tout utilisateur de l’ENT DOIT posséder au moins un identifiant unique, personnel et invariant, lui permettant d’être identifié et authentifié lors de ses accès aux services Utilisateur."/>
    <s v="E"/>
    <s v="E"/>
    <x v="4"/>
    <x v="0"/>
    <s v="Document principal"/>
    <s v="10.2.2"/>
  </r>
  <r>
    <x v="5"/>
    <s v="SOC-SEC-IAU-02"/>
    <x v="0"/>
    <x v="4"/>
    <s v="Lors d’un changement de solution ENT, cet identifiant unique, personnel et invariant DOIT être conservé d’une solution à l’autre pour les élèves et les enseignants. Les procédures de reprise de données doivent transférer dans la nouvelle solution les identifiants utilisés dans la solution remplacée."/>
    <s v="E"/>
    <s v="E"/>
    <x v="4"/>
    <x v="0"/>
    <s v="Document principal"/>
    <s v="10.2.2"/>
  </r>
  <r>
    <x v="5"/>
    <s v="SOC-SEC-IAU-03"/>
    <x v="0"/>
    <x v="5"/>
    <s v="Tout accédant à l’ENT DOIT disposer d’un moyen d’authentification d’un niveau de sécurité adapté à la criticité des données et services auxquels il accède."/>
    <s v="E"/>
    <s v="E"/>
    <x v="4"/>
    <x v="0"/>
    <s v="Document principal"/>
    <s v="10.2.2"/>
  </r>
  <r>
    <x v="5"/>
    <s v="SOC-SEC-IAU-04"/>
    <x v="0"/>
    <x v="6"/>
    <s v="La solution ENT DOIT mettre en place une fonction de déconnexion permettant à l’utilisateur de mettre fin à sa session."/>
    <s v="E"/>
    <s v="E"/>
    <x v="4"/>
    <x v="0"/>
    <s v="Document principal"/>
    <s v="10.2.2"/>
  </r>
  <r>
    <x v="5"/>
    <s v="SOC-SEC-IAU-05"/>
    <x v="0"/>
    <x v="6"/>
    <s v="Suite à une période d’inactivité atteignant une durée maximum fixée, le service Authentification DOIT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_x000a_Pour des questions d’accessibilité, il est souhaitable que cette durée soit réglable par l’utilisateur lui-même (cf. dyspraxie)."/>
    <s v="E"/>
    <s v="E"/>
    <x v="4"/>
    <x v="0"/>
    <s v="Document principal"/>
    <s v="10.2.2"/>
  </r>
  <r>
    <x v="5"/>
    <s v="SOC-SEC-IAU-06"/>
    <x v="0"/>
    <x v="7"/>
    <s v="Le service Authentification DOIT être le seul service de la solution ENT auquel les données d’authentification sont directement transmises. Les autres services Socle et les services Utilisateur ne reçoivent que les informations d’identité."/>
    <s v="E"/>
    <s v="E"/>
    <x v="4"/>
    <x v="0"/>
    <s v="Document principal"/>
    <s v="10.2.2"/>
  </r>
  <r>
    <x v="5"/>
    <s v="SOC-SEC-IAU-07"/>
    <x v="0"/>
    <x v="7"/>
    <s v="La confidentialité et l’intégrité des informations d’identification et d’authentification échangées DOIVENT être assurées de bout en bout (par exemple : les mots de passe NE DOIVENT PAS être déchiffrés puis chiffrés de nouveau successivement par des éléments intermédiaires)"/>
    <s v="E"/>
    <s v="E"/>
    <x v="4"/>
    <x v="0"/>
    <s v="Document principal"/>
    <s v="10.2.2"/>
  </r>
  <r>
    <x v="5"/>
    <s v="SOC-SEC-IAU-08"/>
    <x v="0"/>
    <x v="7"/>
    <s v="Les données d’authentification NE DOIVENT PAS être stockées en clair, ni enregistrées dans des fichiers log non protégés."/>
    <s v="E"/>
    <s v="E"/>
    <x v="4"/>
    <x v="0"/>
    <s v="Document principal"/>
    <s v="10.2.2"/>
  </r>
  <r>
    <x v="5"/>
    <s v="SOC-SEC-IAU-09"/>
    <x v="0"/>
    <x v="7"/>
    <s v="Les données d’authentification DEVRAIENT être stockées de manière chiffrée et irréversible, éventuellement sous forme d’empreintes numériques."/>
    <s v="R"/>
    <s v="R"/>
    <x v="4"/>
    <x v="0"/>
    <s v="Document principal"/>
    <s v="10.2.2"/>
  </r>
  <r>
    <x v="5"/>
    <s v="SOC-SEC-IAU-10"/>
    <x v="0"/>
    <x v="5"/>
    <s v="Dans le cas d’utilisation de certificats comme moyen d’authentification, ceux-ci DOIVENT être émis par une autorité de certification reconnue à la fois par le service Identification et authentification de la solution ENT et par ses services Utilisateur. Ces certificats DOIVENT être en cours de validité (non révoqués ni expirés). La gestion de ces certificats DOIT faire l’objet d’une politique de certification."/>
    <s v="E"/>
    <s v="E"/>
    <x v="4"/>
    <x v="0"/>
    <s v="Document principal"/>
    <s v="10.2.2"/>
  </r>
  <r>
    <x v="5"/>
    <s v="SOC-SEC-IAU-11"/>
    <x v="0"/>
    <x v="5"/>
    <s v="Chaque projet ENT DOIT définir :_x000a_- les différents moyens d’authentification pris en charge ;_x000a_- la hiérarchie de niveau entre ces moyens d’authentification ;_x000a_- le moyen d’authentification associé à chaque ressource /service Utilisateur de l’ENT._x000a_"/>
    <s v="E"/>
    <s v="E"/>
    <x v="4"/>
    <x v="0"/>
    <s v="Document principal"/>
    <s v="10.2.2"/>
  </r>
  <r>
    <x v="5"/>
    <s v="SOC-SEC-IAU-12"/>
    <x v="0"/>
    <x v="5"/>
    <s v="Un utilisateur DOIT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DOIT être demandée avec un moyen d’authentification de niveau supérieur."/>
    <s v="E"/>
    <s v="E"/>
    <x v="4"/>
    <x v="0"/>
    <s v="Document principal"/>
    <s v="10.2.2"/>
  </r>
  <r>
    <x v="5"/>
    <s v="SOC-SEC-IAU-13"/>
    <x v="0"/>
    <x v="8"/>
    <s v="Une gestion du cycle de vie des identités DOIT être mise en œuvre et proposer au minimum les processus suivants :_x000a_- inscription / activation (implicite ou explicite) d’un utilisateur ;_x000a_- attribution / retrait d’un identifiant ;_x000a_- modification des caractéristiques d’un utilisateur ;_x000a_- désactivation / suspension / suppression d’un utilisateur."/>
    <s v="E"/>
    <s v="E"/>
    <x v="4"/>
    <x v="0"/>
    <s v="Document principal"/>
    <s v="10.2.2"/>
  </r>
  <r>
    <x v="5"/>
    <s v="SOC-SEC-IAU-14"/>
    <x v="0"/>
    <x v="9"/>
    <s v="Une gestion du cycle de vie des moyens d'authentification DOIT être mise en œuvre et proposer au minimum les processus suivants :_x000a_- distribution, mise à jour, renouvellement, retrait des moyens d’authentification et/ou de leurs supports, changement / réinitialisation des mots de passe ;_x000a_- gestion de la révocation, perte, vol, dysfonctionnement des moyens d’authentification."/>
    <s v="E"/>
    <s v="E"/>
    <x v="4"/>
    <x v="0"/>
    <s v="Document principal"/>
    <s v="10.2.2"/>
  </r>
  <r>
    <x v="6"/>
    <s v="SOC-SEC-AUT-01"/>
    <x v="0"/>
    <x v="10"/>
    <s v="Le contrôle des autorisations pour l’accès aux services Utilisateur DOIT être réalisé par le service Autorisation."/>
    <s v="E"/>
    <s v="E"/>
    <x v="5"/>
    <x v="0"/>
    <s v="Document principal"/>
    <s v="10.2.2"/>
  </r>
  <r>
    <x v="6"/>
    <s v="SOC-SEC-AUT-02"/>
    <x v="0"/>
    <x v="10"/>
    <s v="Les informations sur les identités et habilitations des utilisateurs DOIVENT pouvoir être mises à disposition des services Utilisateur qui auraient besoin de contrôler des autorisations sur des fonctions ou des données qui leur seraient directement attachées."/>
    <s v="E"/>
    <s v="E"/>
    <x v="5"/>
    <x v="0"/>
    <s v="Document principal"/>
    <s v="10.2.2"/>
  </r>
  <r>
    <x v="6"/>
    <s v="SOC-SEC-AUT-03"/>
    <x v="0"/>
    <x v="11"/>
    <s v="Une gestion du cycle de vie des autorisations DOIT être mise en œuvre et proposer au minimum les processus suivants :_x000a_- attribution / suspension / suppression / modification des autorisations ;_x000a_- modification des caractéristiques nécessaires au contrôle des autorisations ;_x000a_- délégation des autorisations."/>
    <s v="E"/>
    <s v="E"/>
    <x v="5"/>
    <x v="0"/>
    <s v="Document principal"/>
    <s v="10.2.2"/>
  </r>
  <r>
    <x v="7"/>
    <s v="SOC-SEC-PII-01"/>
    <x v="0"/>
    <x v="2"/>
    <s v="La solution ENT DOIT offrir une fonction de SSO. Cette fonction permet à un utilisateur d’accéder à différents services Utilisateur (internes ou comme externes) en ne s’authentifiant qu’une seule fois (tant que l’authentification préalable auprès du service d’authentification est valable) "/>
    <s v="E"/>
    <s v="E"/>
    <x v="6"/>
    <x v="0"/>
    <s v="Document principal"/>
    <s v="10.2.2"/>
  </r>
  <r>
    <x v="7"/>
    <s v="SOC-SEC-PII-02"/>
    <x v="0"/>
    <x v="2"/>
    <s v="Le service Identification et authentification et le service Propagation des informations d'identité DOIVENT réaliser : _x000a_- la transmission aux services Utilisateur de l’ENT (internes comme externes) des identifiants, des preuves d’authentification (précisant au minimum le moyen d’authentification) et d’attributs caractérisant les utilisateurs ; _x000a_- la propagation de la déconnexion auprès de ces services avec lesquels l’utilisateur a une session en cours._x000a_La déconnexion DOIT se traduire par la destruction des preuves d’authentification émises._x000a_"/>
    <s v="E"/>
    <s v="E"/>
    <x v="6"/>
    <x v="0"/>
    <s v="Document principal"/>
    <s v="10.2.2"/>
  </r>
  <r>
    <x v="7"/>
    <s v="SOC-SEC-PII-03"/>
    <x v="0"/>
    <x v="2"/>
    <s v="Le service Propagation des informations d’identité hors de la solution ENT DOIT permettre l’anonymisation des identités : un autre identifiant non significatif (c’est-à-dire opaque) est transmis et non l’alias de connexion. _x000a_La confidentialité et l’intégrité des informations d’identification échangées DOIVENT être assurées de bout en bout lors des échanges entre les différents services. Les authentifiants NE DOIVENT PAS être propagés. Seules les informations d’identité (identifiant, preuve d’authentification et attributs) peuvent être propagées._x000a_"/>
    <s v="E"/>
    <s v="E"/>
    <x v="6"/>
    <x v="0"/>
    <s v="Document principal"/>
    <s v="10.2.2"/>
  </r>
  <r>
    <x v="7"/>
    <s v="SOC-SEC-PII-04"/>
    <x v="0"/>
    <x v="2"/>
    <s v="Afin de garantir la traçabilité, le service Identification et authentification et le service Propagation des informations d’identité DOIVENT être capables à tout instant de faire le lien entre les informations d’identité propagées et l’identifiant de l’utilisateur."/>
    <s v="E"/>
    <s v="E"/>
    <x v="6"/>
    <x v="0"/>
    <s v="Document principal"/>
    <s v="10.2.2"/>
  </r>
  <r>
    <x v="7"/>
    <s v="SOC-SEC-PII-05"/>
    <x v="0"/>
    <x v="2"/>
    <s v="Le service Identification et authentification et le service Propagation des informations d’identité hors de l’ENT DOIVENT permettre aux services Utilisateur (internes comme externes) demandés d’interpréter une preuve d’authentification venant d’un service Authentification extérieur (les guichets par exemple)."/>
    <s v="E"/>
    <s v="E"/>
    <x v="6"/>
    <x v="0"/>
    <s v="Document principal"/>
    <s v="10.2.2"/>
  </r>
  <r>
    <x v="7"/>
    <s v="SOC-SEC-PII-06"/>
    <x v="0"/>
    <x v="12"/>
    <s v="Lors des échanges d’informations d’identité, l’identité des services impliqués ou des serveurs supportant les services en question DOIT être garantie, par exemple à travers une authentification par certificat."/>
    <s v="E"/>
    <s v="E"/>
    <x v="6"/>
    <x v="0"/>
    <s v="Document principal"/>
    <s v="10.2.2"/>
  </r>
  <r>
    <x v="7"/>
    <s v="SOC-SEC-PII-07"/>
    <x v="0"/>
    <x v="12"/>
    <s v="La confidentialité et l’intégrité des échanges d’information d’identité DOIVENT être assurées de bout en bout."/>
    <s v="E"/>
    <s v="E"/>
    <x v="6"/>
    <x v="0"/>
    <s v="Document principal"/>
    <s v="10.2.2"/>
  </r>
  <r>
    <x v="8"/>
    <s v="SOC-SEC-APS-01"/>
    <x v="0"/>
    <x v="2"/>
    <s v="Une politique de sécurité DOIT être définie et appliquée."/>
    <s v="E"/>
    <s v="E"/>
    <x v="7"/>
    <x v="0"/>
    <s v="Document principal"/>
    <s v="10.2.2"/>
  </r>
  <r>
    <x v="8"/>
    <s v="SOC-SEC-APS-02"/>
    <x v="0"/>
    <x v="2"/>
    <s v="La politique de sécurité DOIT traiter les thèmes suivants permettant de maintenir l’ENT en condition de sécurité :_x000a_- gestion des moyens d’accès ;_x000a_- gestion des autorisations ;_x000a_- prévention et lutte contre les actes malveillants ;_x000a_- sécurité et intégrité des échanges de données avec l’extérieur."/>
    <s v="E"/>
    <s v="E"/>
    <x v="7"/>
    <x v="0"/>
    <s v="Document principal"/>
    <s v="10.2.2"/>
  </r>
  <r>
    <x v="8"/>
    <s v="SOC-SEC-APS-03"/>
    <x v="0"/>
    <x v="13"/>
    <s v="La solution ENT DOIT garantir la traçabilité des opérations d’authentification, d’autorisation et de SSO, permettant de répondre aux besoins suivants :_x000a_- analyse a posteriori en cas d’incident de fonctionnement, d’abus d’utilisation ou d’audit de sécurité ;_x000a_- respect des obligations réglementaires.  _x000a_Les journaux produits DOIVENT être exploitables. Ils DOIVENT permettre à tout moment :_x000a_- de dater et associer une opération d’authentification, d’autorisation ou de SSO, à une identité ;_x000a_- de reconstituer la chaîne des opérations d’authentification, d’autorisation ou de SSO, liées à une identité._x000a_Ces journaux DOIVENT être protégés (accès en lecture aux seuls administrateurs autorisés)._x000a_Cette recommandation s’applique également pour les opérations d’authentification, d’autorisation et de SSO, impliquant plusieurs projets ENT ou organismes partenaires. Les modalités de ces journalisations DOIVENT respecter la législation en vigueur (données, durée de conservation, moyens de recouvrement…)._x000a_Dans le cadre d’une fédération d’identités, ces exigences de traçabilité DOIVENT être décrites dans les accords de fédération."/>
    <s v="E"/>
    <s v="E"/>
    <x v="7"/>
    <x v="0"/>
    <s v="Document principal"/>
    <s v="10.2.2"/>
  </r>
  <r>
    <x v="8"/>
    <s v="SOC-SEC-APS-04"/>
    <x v="0"/>
    <x v="13"/>
    <s v="Des moyens permettant d’assurer l’intégrité des journaux et le contrôle d’accès à ces journaux DEVRAIENT être mis en place."/>
    <s v="R"/>
    <s v="R"/>
    <x v="7"/>
    <x v="0"/>
    <s v="Document principal"/>
    <s v="10.2.2"/>
  </r>
  <r>
    <x v="9"/>
    <s v="SOC-SEC-DVS-01"/>
    <x v="0"/>
    <x v="2"/>
    <s v="La solution ENT DOIT proposer un service de prévention et de détection des violations de sécurité garantissant le respect des règles de sécurité et générant des alertes en cas de tentative de déviations."/>
    <s v="E"/>
    <s v="E"/>
    <x v="8"/>
    <x v="0"/>
    <s v="Document principal"/>
    <s v="10.2.2"/>
  </r>
  <r>
    <x v="10"/>
    <s v="SOC-POR-PRE-01"/>
    <x v="0"/>
    <x v="14"/>
    <s v="La solution ENT DEVRAIT présenter de manière cohérente, homogène et accessible le contenu et les services Utilisateur d’un usager quels que soient le canal d’accès et le support utilisés. La navigation entre les différents services Utilisateur DEVRAIT être simple, rapide et ergonomique."/>
    <s v="R"/>
    <s v="R"/>
    <x v="9"/>
    <x v="0"/>
    <s v="Document principal"/>
    <s v="10.2.3"/>
  </r>
  <r>
    <x v="10"/>
    <s v="SOC-POR-PRE-02"/>
    <x v="0"/>
    <x v="14"/>
    <s v="Les technologies Web 2.0 (appel REST ou SOAP en Ajax) DEVRAIENT être utilisées notamment pour tout ce qui concerne le non rechargement des pages."/>
    <s v="R"/>
    <s v="R"/>
    <x v="9"/>
    <x v="0"/>
    <s v="Document principal"/>
    <s v="10.2.3"/>
  </r>
  <r>
    <x v="10"/>
    <s v="SOC-POR-PRE-03"/>
    <x v="0"/>
    <x v="14"/>
    <s v="La solution ENT DEVRAIT proposer un mode conception adaptative (Responsive Web Design - RWD) pour faciliter une présentation adaptée et une cohérence dans le contenu sur les différents supports d’accès."/>
    <s v="R"/>
    <s v="R"/>
    <x v="9"/>
    <x v="0"/>
    <s v="Document principal"/>
    <s v="10.2.3"/>
  </r>
  <r>
    <x v="11"/>
    <s v="SOC-POR-PPO-01"/>
    <x v="0"/>
    <x v="15"/>
    <s v="Le logo de l'académie DOIT être présent sur la page d’accueil, les collectivités sont libres d’afficher leur logo ou non."/>
    <s v="E"/>
    <s v="E"/>
    <x v="10"/>
    <x v="0"/>
    <s v="Document principal"/>
    <s v="10.2.3"/>
  </r>
  <r>
    <x v="11"/>
    <s v="SOC-POR-PPO-02"/>
    <x v="0"/>
    <x v="15"/>
    <s v="La page d’accueil PEUT permettre aux porteurs de projets de diffuser du contenu profilé réactualisé."/>
    <s v="F"/>
    <s v="F"/>
    <x v="10"/>
    <x v="0"/>
    <s v="Document principal"/>
    <s v="10.2.3"/>
  </r>
  <r>
    <x v="11"/>
    <s v="SOC-POR-PPO-03"/>
    <x v="0"/>
    <x v="15"/>
    <s v="Les services proposés par défaut sur la page d’accueil à la première connexion DEVRAIENT être personnalisables par l’utilisateur (possibilité d’activer/désactiver l’affichage du contenu), à l’exception des informations issues des administrations dont ils dépendent."/>
    <s v="R"/>
    <s v="R"/>
    <x v="10"/>
    <x v="0"/>
    <s v="Document principal"/>
    <s v="10.2.3"/>
  </r>
  <r>
    <x v="11"/>
    <s v="SOC-POR-PPO-04"/>
    <x v="0"/>
    <x v="15"/>
    <s v="La liste des services Utilisateur accessibles DOIT être définie à partir du service de sécurité Autorisation. En fonction de ses droits, l’utilisateur DOIT pouvoir choisir d’afficher ou non certains services."/>
    <s v="E"/>
    <s v="E"/>
    <x v="10"/>
    <x v="0"/>
    <s v="Document principal"/>
    <s v="10.2.3"/>
  </r>
  <r>
    <x v="11"/>
    <s v="SOC-POR-PPO-05"/>
    <x v="0"/>
    <x v="16"/>
    <s v="La solution ENT PEUT proposer une personnalisation de la présentation graphique de l’ENT, ainsi que ses services Utilisateur (personnalisation par profil d’usager) au niveau de l’école / établissement."/>
    <s v="F"/>
    <s v="F"/>
    <x v="10"/>
    <x v="0"/>
    <s v="Document principal"/>
    <s v="10.2.3"/>
  </r>
  <r>
    <x v="11"/>
    <s v="SOC-POR-PPO-06"/>
    <x v="0"/>
    <x v="17"/>
    <s v="La solution ENT PEUT proposer une personnalisation de la présentation graphique de l’ENT, ainsi que ses services Utilisateur (personnalisation par profil d’usager) au niveau des composantes ou des pôles de l’école/l’établissement, dans la limite autorisée par l’école/l’établissement."/>
    <s v="F"/>
    <s v="F"/>
    <x v="10"/>
    <x v="0"/>
    <s v="Document principal"/>
    <s v="10.2.3"/>
  </r>
  <r>
    <x v="11"/>
    <s v="SOC-POR-PPO-07"/>
    <x v="0"/>
    <x v="18"/>
    <s v="La solution ENT PEUT proposer à tout utilisateur autorisé une personnalisation de la présentation graphique de son espace numérique de travail ainsi que ses services Utilisateur, dans la limite autorisée par l’école/l’établissement ou les porteurs de projet."/>
    <s v="F"/>
    <s v="F"/>
    <x v="10"/>
    <x v="0"/>
    <s v="Document principal"/>
    <s v="10.2.3"/>
  </r>
  <r>
    <x v="11"/>
    <s v="SOC-POR-PPO-08"/>
    <x v="0"/>
    <x v="19"/>
    <s v="Le lien vers le RU-003, avec lequel le responsable de traitement s’est engagé à être en conformité, DOIT être présenté sur la page d’accueil de l’ENT."/>
    <s v="E"/>
    <s v="E"/>
    <x v="10"/>
    <x v="0"/>
    <s v="Document principal"/>
    <s v="10.2.3"/>
  </r>
  <r>
    <x v="12"/>
    <s v="SOC-POR-GMC-01"/>
    <x v="0"/>
    <x v="20"/>
    <s v="Le portail de l’ENT DOIT permettre de présenter un contenu homogène, accessible et adapté aux différents types de canaux d’accès et supports clients retenus par l’école, l’établissement ou le porteur de projet. Pour cela, le service Gestion multicanal DOIT pouvoir détecter le type de support ainsi que le type de canal d’accès utilisés par l’usager et propager cette information au service Présentation afin de construire la réponse adéquate au format de présentation attendu. Il DOIT également définir les services Utilisateur accessibles selon le canal d’accès et selon le support de lecture."/>
    <s v="E"/>
    <s v="E"/>
    <x v="11"/>
    <x v="0"/>
    <s v="Document principal"/>
    <s v="10.2.3"/>
  </r>
  <r>
    <x v="12"/>
    <s v="SOC-POR-GMC-02"/>
    <x v="0"/>
    <x v="20"/>
    <s v="La solution logicielle DOIT être accessible depuis tout point disposant d’une connexion au réseau internet (école, établissement, académie, domicile, collectivité…)."/>
    <s v="E"/>
    <s v="E"/>
    <x v="11"/>
    <x v="0"/>
    <s v="Document principal"/>
    <s v="10.2.3"/>
  </r>
  <r>
    <x v="13"/>
    <s v="SOC-POR-MDR-01"/>
    <x v="0"/>
    <x v="21"/>
    <s v="Tout usager DOIT disposer d'un ou plusieurs outils lui permettant de rechercher du contenu parmi les différentes données textuelles auxquelles il a accès sur son espace numérique de travail (pages et articles Web, courriels, blogs, forums...) ainsi que leurs métadonnées associées. "/>
    <s v="E"/>
    <s v="E"/>
    <x v="12"/>
    <x v="0"/>
    <s v="Document principal"/>
    <s v="10.2.3"/>
  </r>
  <r>
    <x v="13"/>
    <s v="SOC-POR-MDR-02"/>
    <x v="0"/>
    <x v="21"/>
    <s v="Le service Moteurs de recherche DOIT être disponible sur chaque ensemble de pages  de l’ENT."/>
    <s v="E"/>
    <s v="E"/>
    <x v="12"/>
    <x v="0"/>
    <s v="Document principal"/>
    <s v="10.2.3"/>
  </r>
  <r>
    <x v="13"/>
    <s v="SOC-POR-MDR-03"/>
    <x v="0"/>
    <x v="21"/>
    <s v="Tout usager DEVRAIT disposer d'un ou plusieurs outils permettant une recherche sur l’ensemble des données non textuelles auxquelles il a accès sur son espace numérique de travail (fichiers, fichiers audio ou vidéo, pièces attachées aux courriels...) ainsi que leurs métadonnées associées."/>
    <s v="R"/>
    <s v="R"/>
    <x v="12"/>
    <x v="0"/>
    <s v="Document principal"/>
    <s v="10.2.3"/>
  </r>
  <r>
    <x v="13"/>
    <s v="SOC-POR-MDR-04"/>
    <x v="0"/>
    <x v="21"/>
    <s v="Des interfaces DEVRAIENT permettre d’intégrer les données manipulées ou produites par les services Utilisateur dans le moteur de recherche (interface entre les services Utilisateur et le service Moteurs de recherche)."/>
    <s v="R"/>
    <s v="R"/>
    <x v="12"/>
    <x v="0"/>
    <s v="Document principal"/>
    <s v="10.2.3"/>
  </r>
  <r>
    <x v="13"/>
    <s v="SOC-POR-MDR-05"/>
    <x v="0"/>
    <x v="21"/>
    <s v="Les moteurs de recherche PEUVENT être fédérés."/>
    <s v="F"/>
    <s v="F"/>
    <x v="12"/>
    <x v="0"/>
    <s v="Document principal"/>
    <s v="10.2.3"/>
  </r>
  <r>
    <x v="13"/>
    <s v="SOC-POR-MDR-06"/>
    <x v="0"/>
    <x v="21"/>
    <s v="Les outils de recherche DEVRAIENT permettre de conserver l’historique des recherches effectuées. Les outils de recherche DEVRAIENT permettre de sauvegarder tout ou partie des résultats de recherche."/>
    <s v="R"/>
    <s v="R"/>
    <x v="12"/>
    <x v="0"/>
    <s v="Document principal"/>
    <s v="10.2.3"/>
  </r>
  <r>
    <x v="13"/>
    <s v="SOC-POR-MDR-07"/>
    <x v="0"/>
    <x v="21"/>
    <s v="Le service Moteurs de recherche DEVRAIT proposer :_x000a_- des critères de recherche avancée (choix du type de données, exploitation des métadonnées). Cela est spécialement nécessaire sur certains types de contenus comme Dublin Core ;_x000a_- un champ de saisie du moteur de recherche en mode plein texte._x000a_"/>
    <s v="R"/>
    <s v="R"/>
    <x v="12"/>
    <x v="0"/>
    <s v="Document principal"/>
    <s v="10.2.3"/>
  </r>
  <r>
    <x v="14"/>
    <s v="SOC-SUP-HEB-01"/>
    <x v="0"/>
    <x v="22"/>
    <s v="Un cloisonnement de l’environnement technique de production DOIT être mis en place afin d’empêcher le moindre accès aux données de l’ENT à partir d’autres plateformes (exemple : plateforme de test)."/>
    <s v="E"/>
    <s v="E"/>
    <x v="13"/>
    <x v="0"/>
    <s v="Document principal"/>
    <s v="10.2.4"/>
  </r>
  <r>
    <x v="14"/>
    <s v="SOC-SUP-HEB-02"/>
    <x v="0"/>
    <x v="23"/>
    <s v="Dans le cadre de la lutte antivirale, quatre grands axes DOIVENT être mis en œuvre dans le cadre d’un projet ENT :_x000a_- la veille contre les menaces et la mise à jour de l’antivirus ;_x000a_-l’évolution de l’infrastructure antivirus ;_x000a_- la supervision de l’infrastructure antivirus ;_x000a_-la gestion des incidents, à savoir la capacité à s’intégrer dans un processus de gestion des incidents._x000a__x000a_"/>
    <s v="E"/>
    <s v="E"/>
    <x v="13"/>
    <x v="0"/>
    <s v="Document principal"/>
    <s v="10.2.4"/>
  </r>
  <r>
    <x v="14"/>
    <s v="SOC-SUP-HEB-03"/>
    <x v="0"/>
    <x v="24"/>
    <s v="Les procédures de réversibilité associées à la partie hébergement DOIVENT être mises à jour régulièrement suivant une périodicité prédéfinie par le porteur de projet."/>
    <s v="E"/>
    <s v="E"/>
    <x v="13"/>
    <x v="0"/>
    <s v="Document principal"/>
    <s v="10.2.4"/>
  </r>
  <r>
    <x v="14"/>
    <s v="SOC-SUP-HEB-04"/>
    <x v="0"/>
    <x v="25"/>
    <s v="Un plan de reprise des activités (PRA) DEVRAIT être proposé pour limiter l’interruption de service du projet ENT en cas de sinistre majeur."/>
    <s v="R"/>
    <s v="R"/>
    <x v="13"/>
    <x v="0"/>
    <s v="Document principal"/>
    <s v="10.2.4"/>
  </r>
  <r>
    <x v="14"/>
    <s v="SOC-SUP-HEB-05"/>
    <x v="1"/>
    <x v="24"/>
    <s v="Les procédures de réversibilité associées à l'hébergement DOIVENT être exécutées régulièrement par l'exploitant suivant une périodicité prédéfinie par le porteur de projet ENT."/>
    <s v="E"/>
    <s v="E"/>
    <x v="13"/>
    <x v="0"/>
    <s v="Document principal"/>
    <s v="10.2.4"/>
  </r>
  <r>
    <x v="14"/>
    <s v="SOC-SUP-HEB-06"/>
    <x v="1"/>
    <x v="24"/>
    <s v="La solution ENT DOIT être en mesure de sauvegarder et restaurer à la demande l'ensemble de données désignées comme éligibles à la reprise dans le cahier de charges. Cette reprise de données en cas de réversibilité DOIT s’appuyer sur les mécanismes d’import / export de la solution ENT et utiliser des formats de données standards, quand ils existent, ou des formats de données spécifiques mais ouverts, structurés, documentés et outillés. "/>
    <s v="E"/>
    <s v="E"/>
    <x v="13"/>
    <x v="0"/>
    <s v="Document principal"/>
    <s v="10.2.4"/>
  </r>
  <r>
    <x v="15"/>
    <s v="SOC-SUP-EXP-01"/>
    <x v="0"/>
    <x v="26"/>
    <s v="Une journalisation des accès aux ressources et des actions associées, aussi bien des usagers que des personnels techniques (administrateurs, exploitants…) DOIT être mise en place. Les journaux ainsi constitués DOIVENT contenir les informations relatives à l’identifiant nominatif, la date et heure de l’accès et les opérations effectuées."/>
    <s v="E"/>
    <s v="E"/>
    <x v="14"/>
    <x v="0"/>
    <s v="Document principal"/>
    <s v="10.2.4"/>
  </r>
  <r>
    <x v="15"/>
    <s v="SOC-SUP-EXP-02"/>
    <x v="0"/>
    <x v="26"/>
    <s v="Toutes les opérations d’exploitation (prise de main à distance, sauvegarde, arrêt et redémarrage d’un service, suppression de fichiers…) DOIVENT être tracées."/>
    <s v="E"/>
    <s v="E"/>
    <x v="14"/>
    <x v="0"/>
    <s v="Document principal"/>
    <s v="10.2.4"/>
  </r>
  <r>
    <x v="15"/>
    <s v="SOC-SUP-EXP-03"/>
    <x v="0"/>
    <x v="27"/>
    <s v="La durée de conservation des données en ligne, sauvegardées ou archivées DOIT être en conformité avec les besoins exprimés, les règles de sécurité, les accords des personnes concernées, la législation et la réglementation en vigueur."/>
    <s v="E"/>
    <s v="E"/>
    <x v="14"/>
    <x v="0"/>
    <s v="Document principal"/>
    <s v="10.2.4"/>
  </r>
  <r>
    <x v="15"/>
    <s v="SOC-SUP-EXP-04"/>
    <x v="0"/>
    <x v="28"/>
    <s v="Le cycle des sauvegardes DOIT être au minimum :_x000a_- une sauvegarde incrémentale par jour ;_x000a_- une sauvegarde complète par mois."/>
    <s v="E"/>
    <s v="E"/>
    <x v="14"/>
    <x v="0"/>
    <s v="Document principal"/>
    <s v="10.2.4"/>
  </r>
  <r>
    <x v="15"/>
    <s v="SOC-SUP-EXP-05"/>
    <x v="0"/>
    <x v="29"/>
    <s v="Les droits d’accès aux données archivées DEVRAIENT être identiques à ceux des données en ligne."/>
    <s v="R"/>
    <s v="R"/>
    <x v="14"/>
    <x v="0"/>
    <s v="Document principal"/>
    <s v="10.2.4"/>
  </r>
  <r>
    <x v="16"/>
    <s v="SOC-SUP-ABO-01"/>
    <x v="0"/>
    <x v="30"/>
    <s v="Les données à caractère personnel traitées dans le cadre d’un compte ENT DOIVENT être « supprimées de l’ENT dans un délai de 3 mois dès lors que la personne concernée n’a plus vocation à détenir un compte »"/>
    <s v="E"/>
    <s v="E"/>
    <x v="15"/>
    <x v="0"/>
    <s v="Document principal"/>
    <s v="10.2.4"/>
  </r>
  <r>
    <x v="16"/>
    <s v="SOC-SUP-ABO-02"/>
    <x v="0"/>
    <x v="31"/>
    <s v="Un compte usager qui a expiré DEVRAIT être d’abord désactivé pour une durée limitée avant d’être supprimé."/>
    <s v="R"/>
    <s v="R"/>
    <x v="15"/>
    <x v="0"/>
    <s v="Document principal"/>
    <s v="10.2.4"/>
  </r>
  <r>
    <x v="16"/>
    <s v="SOC-SUP-ABO-03"/>
    <x v="0"/>
    <x v="31"/>
    <s v="La solution ENT PEUT proposer aux utilisateurs autorisés une procédure permettant de gérer un nouveau mot de passe en utilisant une ou plusieurs modalités de contrôle et en empruntant des canaux de communication différents de l’ENT (adresse électronique secondaire, SMS…)."/>
    <s v="F"/>
    <s v="F"/>
    <x v="15"/>
    <x v="0"/>
    <s v="Document principal"/>
    <s v="10.2.4"/>
  </r>
  <r>
    <x v="16"/>
    <s v="SOC-SUP-ABO-04"/>
    <x v="0"/>
    <x v="32"/>
    <s v="Les droits d’administration associés à ces services sont octroyés à certains utilisateurs disposant du rôle spécifique d’administrateur fonctionnel. Ces administrateurs DOIVENT pouvoir déléguer ou attribuer leurs droits à d’autres utilisateurs de manière contrôlée, assurant ainsi une possibilité de back-up pendant une durée déterminée et dans des limites fixées par l’administrateur."/>
    <s v="E"/>
    <s v="E"/>
    <x v="15"/>
    <x v="0"/>
    <s v="Document principal"/>
    <s v="10.2.4"/>
  </r>
  <r>
    <x v="17"/>
    <s v="SOC-SUP-ASU-01"/>
    <x v="0"/>
    <x v="33"/>
    <s v="Le centre d’assistance, apportant des fonctions de collecte et d’analyse premier niveau DEVRAIT fonctionner au minimum sur la plage continue 8H-18H les jours ouvrables, y compris pendant les vacances scolaires."/>
    <s v="R"/>
    <s v="R"/>
    <x v="16"/>
    <x v="0"/>
    <s v="Document principal"/>
    <s v="10.2.4"/>
  </r>
  <r>
    <x v="17"/>
    <s v="SOC-SUP-ASU-02"/>
    <x v="0"/>
    <x v="33"/>
    <s v="Un service de signalement d’incidents auprès du niveau 1 (par exemple, par dépôt d’un ticket) DOIT être disponible sur les périodes d’ouverture de l’ENT, afin de permettre aux utilisateurs autorisés (par exemple, les administrateurs ENT en établissement) de signaler les incidents bloquants"/>
    <s v="E"/>
    <s v="E"/>
    <x v="16"/>
    <x v="0"/>
    <s v="Document principal"/>
    <s v="10.2.4"/>
  </r>
  <r>
    <x v="17"/>
    <s v="SOC-SUP-ASU-03"/>
    <x v="0"/>
    <x v="34"/>
    <s v="Les outils de collecte des incidents – que ces derniers soient remontés par les outils de surveillance ou signalés par les utilisateurs ou leurs représentants – ainsi que l’outil du centre d’assistance (help desk) DEVRAIENT être compatibles. Des interfaces sont requises pour assurer une continuité et efficacité du service."/>
    <s v="R"/>
    <s v="R"/>
    <x v="16"/>
    <x v="0"/>
    <s v="Document principal"/>
    <s v="10.2.4"/>
  </r>
  <r>
    <x v="17"/>
    <s v="SOC-SUP-ASU-04"/>
    <x v="0"/>
    <x v="35"/>
    <s v="Le porteur de projet DEVRAIT avoir un accès en consultation aux incidents signalés."/>
    <s v="R"/>
    <s v="R"/>
    <x v="16"/>
    <x v="0"/>
    <s v="Document principal"/>
    <s v="10.2.4"/>
  </r>
  <r>
    <x v="18"/>
    <s v="UTI-CCO-CEL"/>
    <x v="0"/>
    <x v="36"/>
    <s v="La solution ENT DOIT proposer un service &quot;Courrier électronique&quot;."/>
    <s v="E"/>
    <s v="E"/>
    <x v="17"/>
    <x v="1"/>
    <s v="Document principal"/>
    <s v="10.4.1"/>
  </r>
  <r>
    <x v="19"/>
    <s v="UTI-CCO-EEC"/>
    <x v="0"/>
    <x v="37"/>
    <s v="La solution ENT DOIT proposer un service &quot;Espaces d’échanges et de collaboration&quot;."/>
    <s v="E"/>
    <s v="E"/>
    <x v="18"/>
    <x v="1"/>
    <s v="Document principal"/>
    <s v="10.4.1"/>
  </r>
  <r>
    <x v="20"/>
    <s v="UTI-CCO-MIN"/>
    <x v="0"/>
    <x v="38"/>
    <s v="La solution ENT DEVRAIT proposer un service &quot;Messagerie instantanée&quot;."/>
    <s v="R"/>
    <s v="R"/>
    <x v="19"/>
    <x v="1"/>
    <s v="Document principal"/>
    <s v="10.4.1"/>
  </r>
  <r>
    <x v="21"/>
    <s v="UTI-CCO-AIN"/>
    <x v="0"/>
    <x v="39"/>
    <s v="La solution ENT DOIT proposer un service &quot;Affichage d’informations&quot;."/>
    <s v="E"/>
    <s v="E"/>
    <x v="20"/>
    <x v="1"/>
    <s v="Document principal"/>
    <s v="10.4.1"/>
  </r>
  <r>
    <x v="22"/>
    <s v="UTI-CCO-PWE"/>
    <x v="0"/>
    <x v="40"/>
    <s v="La solution ENT DOIT proposer un service &quot;Publication Web&quot;."/>
    <s v="E"/>
    <s v="E"/>
    <x v="21"/>
    <x v="1"/>
    <s v="Document principal"/>
    <s v="10.4.1"/>
  </r>
  <r>
    <x v="23"/>
    <s v="UTI-CCO-CAV"/>
    <x v="0"/>
    <x v="41"/>
    <s v="La solution ENT PEUT proposer un service &quot;Conférence audio et vidéo&quot;."/>
    <s v="F"/>
    <s v="F"/>
    <x v="22"/>
    <x v="1"/>
    <s v="Document principal"/>
    <s v="10.4.1"/>
  </r>
  <r>
    <x v="18"/>
    <s v="UTI-CCO-CEL-01"/>
    <x v="0"/>
    <x v="42"/>
    <s v="Le service de courrier électronique DOIT être accessible à l’aide de clients s’appuyant sur des protocoles standard."/>
    <s v="E"/>
    <s v="E"/>
    <x v="17"/>
    <x v="1"/>
    <s v="Document principal"/>
    <s v="10.4.1"/>
  </r>
  <r>
    <x v="18"/>
    <s v="UTI-CCO-CEL-02"/>
    <x v="0"/>
    <x v="42"/>
    <s v="Le service de courrier électronique DOIT permettre de lire, gérer et envoyer des courriers électroniques depuis un navigateur"/>
    <s v="E"/>
    <s v="E"/>
    <x v="17"/>
    <x v="1"/>
    <s v="Document principal"/>
    <s v="10.4.1"/>
  </r>
  <r>
    <x v="18"/>
    <s v="UTI-CCO-CEL-03"/>
    <x v="0"/>
    <x v="43"/>
    <s v="Le service courrier électronique de l'ENT DEVRAIT permettre aux utilisateurs autorisés d’accéder à plusieurs boîtes internes à l'ENT (personnelle, fonctionnelle) et des boîtes externes à l’ENT."/>
    <s v="R"/>
    <s v="R"/>
    <x v="17"/>
    <x v="1"/>
    <s v="Document principal"/>
    <s v="10.4.1"/>
  </r>
  <r>
    <x v="18"/>
    <s v="UTI-CCO-CEL-04"/>
    <x v="0"/>
    <x v="44"/>
    <s v="Le service courrier électronique de l’ENT DEVRAIT permettre aux utilisateurs autorisés, notamment le personnel, de programmer le transfert automatique des courriers électroniques de leur adresse de l’ENT vers une adresse professionnelle externe autorisée (p.ex. l’adresse académique pour les enseignants)."/>
    <s v="R"/>
    <s v="R"/>
    <x v="17"/>
    <x v="1"/>
    <s v="Document principal"/>
    <s v="10.4.1"/>
  </r>
  <r>
    <x v="18"/>
    <s v="UTI-CCO-CEL-05"/>
    <x v="0"/>
    <x v="45"/>
    <s v="Le service courrier électronique de l’ENT DOIT pouvoir être limité à un usage de communication exclusivement interne à l’école/l'établissement pour certains profils utilisateurs."/>
    <s v="E"/>
    <s v="E"/>
    <x v="17"/>
    <x v="1"/>
    <s v="Document principal"/>
    <s v="10.4.1"/>
  </r>
  <r>
    <x v="18"/>
    <s v="UTI-CCO-CEL-06"/>
    <x v="0"/>
    <x v="46"/>
    <s v="Le service courrier électronique de l’ENT DOIT permettre de limiter la communication externe des utilisateurs, selon leurs droits, à des listes blanches (de domaine, ou d’utilisateurs)."/>
    <s v="E"/>
    <s v="E"/>
    <x v="17"/>
    <x v="1"/>
    <s v="Document principal"/>
    <s v="10.4.1"/>
  </r>
  <r>
    <x v="18"/>
    <s v="UTI-CCO-CEL-07"/>
    <x v="0"/>
    <x v="47"/>
    <s v="Le service courrier électronique de l’ENT DOIT proposer les fonctionnalités standard d’un éditeur de messagerie : attachement d’un ou plusieurs fichiers stockés ou non sur l’ENT, sauvegarde automatique ou non d’un brouillon de message, enrichissement du texte."/>
    <s v="E"/>
    <s v="E"/>
    <x v="17"/>
    <x v="1"/>
    <s v="Document principal"/>
    <s v="10.4.1"/>
  </r>
  <r>
    <x v="18"/>
    <s v="UTI-CCO-CEL-08"/>
    <x v="0"/>
    <x v="48"/>
    <s v="Le service courrier électronique DEVRAIT permettre de demander un accusé de réception."/>
    <s v="R"/>
    <s v="R"/>
    <x v="17"/>
    <x v="1"/>
    <s v="Document principal"/>
    <s v="10.4.1"/>
  </r>
  <r>
    <x v="18"/>
    <s v="UTI-CCO-CEL-09"/>
    <x v="0"/>
    <x v="48"/>
    <s v="Le service de courrier électronique PEUT proposer le moyen de chiffrer les messages."/>
    <s v="F"/>
    <s v="F"/>
    <x v="17"/>
    <x v="1"/>
    <s v="Document principal"/>
    <s v="10.4.1"/>
  </r>
  <r>
    <x v="18"/>
    <s v="UTI-CCO-CEL-10"/>
    <x v="0"/>
    <x v="29"/>
    <s v="Le service de courrier électronique DEVRAIT proposer le moyen d’archiver des courriels émis ou réceptionnés, et de les récupérer."/>
    <s v="R"/>
    <s v="R"/>
    <x v="17"/>
    <x v="1"/>
    <s v="Document principal"/>
    <s v="10.4.1"/>
  </r>
  <r>
    <x v="18"/>
    <s v="UTI-CCO-CEL-11"/>
    <x v="0"/>
    <x v="49"/>
    <s v="Le service de courrier électronique DOIT permettre aux utilisateurs autorisés de créer des dossiers et des sous dossiers et d’y classer ses courriers."/>
    <s v="E"/>
    <s v="E"/>
    <x v="17"/>
    <x v="1"/>
    <s v="Document principal"/>
    <s v="10.4.1"/>
  </r>
  <r>
    <x v="18"/>
    <s v="UTI-CCO-CEL-12"/>
    <x v="0"/>
    <x v="50"/>
    <s v="Un service permettant de bloquer les adresses indésirables DEVRAIT être proposé (gestion de l’antispam)."/>
    <s v="R"/>
    <s v="R"/>
    <x v="17"/>
    <x v="1"/>
    <s v="Document principal"/>
    <s v="10.4.1"/>
  </r>
  <r>
    <x v="18"/>
    <s v="UTI-CCO-CEL-13"/>
    <x v="0"/>
    <x v="51"/>
    <s v="Une fonction de notification d’absence, avec un contenu de message et des dates d’activation / désactivation paramétrable, DEVRAIT être disponible."/>
    <s v="R"/>
    <s v="R"/>
    <x v="17"/>
    <x v="1"/>
    <s v="Document principal"/>
    <s v="10.4.1"/>
  </r>
  <r>
    <x v="18"/>
    <s v="UTI-CCO-CEL-14"/>
    <x v="0"/>
    <x v="51"/>
    <s v="Dans le cas où une fonction de notification d’absence est disponible, un dispositif spécifique DOIT être mis en place afin d’éviter de saturer des listes de diffusion."/>
    <s v="E"/>
    <s v="E"/>
    <x v="17"/>
    <x v="1"/>
    <s v="Document principal"/>
    <s v="10.4.1"/>
  </r>
  <r>
    <x v="18"/>
    <s v="UTI-CCO-CEL-15"/>
    <x v="0"/>
    <x v="52"/>
    <s v="Le service de courrier électronique DOIT proposer une fonction de traitement par lot (application d’une même action à une sélection multiple de messages)."/>
    <s v="E"/>
    <s v="E"/>
    <x v="17"/>
    <x v="1"/>
    <s v="Document principal"/>
    <s v="10.4.1"/>
  </r>
  <r>
    <x v="18"/>
    <s v="UTI-CCO-CEL-16"/>
    <x v="0"/>
    <x v="53"/>
    <s v="Une fonction de création d’un « alias » de messagerie DEVRAIT être offerte à certains utilisateurs autorisés."/>
    <s v="R"/>
    <s v="R"/>
    <x v="17"/>
    <x v="1"/>
    <s v="Document principal"/>
    <s v="10.4.1"/>
  </r>
  <r>
    <x v="18"/>
    <s v="UTI-CCO-CEL-17"/>
    <x v="0"/>
    <x v="54"/>
    <s v="Le service de courrier électronique DEVRAIT permettre aux utilisateurs habilités d’exporter et d’importer leurs données personnelles du service, soit dans un format standard ou reconnu et éprouvé s’il existe, soit dans un format ouvert, structuré, documenté et outillé."/>
    <s v="R"/>
    <s v="R"/>
    <x v="17"/>
    <x v="1"/>
    <s v="Document principal"/>
    <s v="10.4.1"/>
  </r>
  <r>
    <x v="18"/>
    <s v="UTI-CCO-CEL-18"/>
    <x v="0"/>
    <x v="54"/>
    <s v="Le service de courrier électronique DEVRAIT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s v="R"/>
    <s v="R"/>
    <x v="17"/>
    <x v="1"/>
    <s v="Document principal"/>
    <s v="10.4.1"/>
  </r>
  <r>
    <x v="19"/>
    <s v="UTI-CCO-EEC-01"/>
    <x v="0"/>
    <x v="55"/>
    <s v="Au sein de groupes d’utilisateurs, les utilisateurs autorisés DOIVENT pouvoir créer, gérer, et supprimer des espaces de discussion, en gérer les droits d'accès et fixer les modalités d’inscription et de désinscription."/>
    <s v="E"/>
    <s v="E"/>
    <x v="18"/>
    <x v="1"/>
    <s v="Document principal"/>
    <s v="10.4.1"/>
  </r>
  <r>
    <x v="19"/>
    <s v="UTI-CCO-EEC-02"/>
    <x v="0"/>
    <x v="56"/>
    <s v="Tout gestionnaire d’espace de discussion DOIT pouvoir utiliser des recherches dans l'annuaire d’école/d'établissement ou la composition des groupes de travail pour inviter les membres d'un espace de discussion."/>
    <s v="E"/>
    <s v="E"/>
    <x v="18"/>
    <x v="1"/>
    <s v="Document principal"/>
    <s v="10.4.1"/>
  </r>
  <r>
    <x v="19"/>
    <s v="UTI-CCO-EEC-03"/>
    <x v="0"/>
    <x v="57"/>
    <s v="Ces espaces de discussions DEVRAIENT être accessibles aux utilisateurs de l’ENT en ligne (forum) ou par l'intermédiaire du courrier électronique (liste de discussion), auquel cas il leur est associé une adresse électronique conforme aux règles de nommage en vigueur dans l’école/l'établissement."/>
    <s v="R"/>
    <s v="R"/>
    <x v="18"/>
    <x v="1"/>
    <s v="Document principal"/>
    <s v="10.4.1"/>
  </r>
  <r>
    <x v="19"/>
    <s v="UTI-CCO-EEC-04"/>
    <x v="0"/>
    <x v="57"/>
    <s v="Tout utilisateur DOIT avoir accès à une vue de l'ensemble des espaces de discussion qu'il gère ou auxquels il est inscrit, et voir les discussions par fil de discussion, par date."/>
    <s v="E"/>
    <s v="E"/>
    <x v="18"/>
    <x v="1"/>
    <s v="Document principal"/>
    <s v="10.4.1"/>
  </r>
  <r>
    <x v="19"/>
    <s v="UTI-CCO-EEC-05"/>
    <x v="0"/>
    <x v="58"/>
    <s v="La solution ENT DOIT permettre de limiter dans le temps les durées des abonnements des membres d’un groupe à un espace de discussion qui ne DOIVENT en aucun cas excéder la durée de l’inscription au projet ENT."/>
    <s v="E"/>
    <s v="E"/>
    <x v="18"/>
    <x v="1"/>
    <s v="Document principal"/>
    <s v="10.4.1"/>
  </r>
  <r>
    <x v="19"/>
    <s v="UTI-CCO-EEC-06"/>
    <x v="0"/>
    <x v="58"/>
    <s v="Suivant la politique de l’école/l'établissement et celle de chaque gestionnaire de groupe, tout utilisateur en ayant le droit DOIT pouvoir s'abonner à ces espaces de discussions librement ou avec validation d'un gestionnaire, pouvoir se désabonner, ou suspendre la réception des messages de manière temporaire (de date à date)."/>
    <s v="E"/>
    <s v="E"/>
    <x v="18"/>
    <x v="1"/>
    <s v="Document principal"/>
    <s v="10.4.1"/>
  </r>
  <r>
    <x v="19"/>
    <s v="UTI-CCO-EEC-07"/>
    <x v="0"/>
    <x v="59"/>
    <s v="Les utilisateurs selon leurs droits DOIVENT pouvoir inclure des liens actifs aux messages des espaces de discussion."/>
    <s v="E"/>
    <s v="E"/>
    <x v="18"/>
    <x v="1"/>
    <s v="Document principal"/>
    <s v="10.4.1"/>
  </r>
  <r>
    <x v="19"/>
    <s v="UTI-CCO-EEC-08"/>
    <x v="0"/>
    <x v="60"/>
    <s v="Une fonction d’archivage des échanges dans un fichier au format standard (Format OpenDocument, TXT ou HTML) PEUT être proposée aux utilisateurs d'un espace de discussion."/>
    <s v="F"/>
    <s v="F"/>
    <x v="18"/>
    <x v="1"/>
    <s v="Document principal"/>
    <s v="10.4.1"/>
  </r>
  <r>
    <x v="19"/>
    <s v="UTI-CCO-EEC-09"/>
    <x v="0"/>
    <x v="60"/>
    <s v="Lorsqu’un utilisateur archive les échanges d’un espace de discussion, l’ENT DEVRAIT anonymiser les messages en masquant ou maquillant le nom des correspondants."/>
    <s v="R"/>
    <s v="R"/>
    <x v="18"/>
    <x v="1"/>
    <s v="Document principal"/>
    <s v="10.4.1"/>
  </r>
  <r>
    <x v="19"/>
    <s v="UTI-CCO-EEC-10"/>
    <x v="0"/>
    <x v="60"/>
    <s v="Les messages des espaces de discussions DEVRAIENT automatiquement être archivés selon les règles suivantes :_x000a_- pour une durée paramétrable (ne pouvant excéder un an après la fermeture de l’espace) ;_x000a_- lorsqu’un compte utilisateur a été supprimé dans l’ENT, ses messages sont conservés et anonymisés."/>
    <s v="R"/>
    <s v="R"/>
    <x v="18"/>
    <x v="1"/>
    <s v="Document principal"/>
    <s v="10.4.1"/>
  </r>
  <r>
    <x v="19"/>
    <s v="UTI-CCO-EEC-11"/>
    <x v="0"/>
    <x v="61"/>
    <s v="Tout utilisateur, abonné à un espace de discussion, DEVRAIT pouvoir demander à recevoir une notification lorsqu'une contribution à un espace de discussion est apportée et/ou lorsqu’une réponse à une de ses contributions est apportée."/>
    <s v="R"/>
    <s v="R"/>
    <x v="18"/>
    <x v="1"/>
    <s v="Document principal"/>
    <s v="10.4.1"/>
  </r>
  <r>
    <x v="19"/>
    <s v="UTI-CCO-EEC-12"/>
    <x v="0"/>
    <x v="62"/>
    <s v="Tout gestionnaire d’un espace de discussion DEVRAIT pouvoir modérer les discussions et déléguer la modération de discussions."/>
    <s v="R"/>
    <s v="R"/>
    <x v="18"/>
    <x v="1"/>
    <s v="Document principal"/>
    <s v="10.4.1"/>
  </r>
  <r>
    <x v="19"/>
    <s v="UTI-CCO-EEC-13"/>
    <x v="0"/>
    <x v="63"/>
    <s v="Les listes de diffusion regroupant les membres appartenant à une même structure pédagogique DOIVENT être à disposition des utilisateurs autorisés. La constitution de ces listes DOIT être automatique, sans intervention d’un utilisateur."/>
    <s v="E"/>
    <s v="E"/>
    <x v="18"/>
    <x v="1"/>
    <s v="Document principal"/>
    <s v="10.4.1"/>
  </r>
  <r>
    <x v="19"/>
    <s v="UTI-CCO-EEC-14"/>
    <x v="0"/>
    <x v="63"/>
    <s v="Tout utilisateur autorisé DEVRAIT disposer de la fonctionnalité de création de ses propres listes de diffusion."/>
    <s v="R"/>
    <s v="R"/>
    <x v="18"/>
    <x v="1"/>
    <s v="Document principal"/>
    <s v="10.4.1"/>
  </r>
  <r>
    <x v="19"/>
    <s v="UTI-CCO-EEC-15"/>
    <x v="1"/>
    <x v="64"/>
    <s v="Toute solution ENT (d’école, de collège ou de lycée) PEUT proposer des espaces de travail collaboratif et permettre aux projets ENT de les ouvrir à des utilisateurs d’autres ENT. Lorsqu’il s’agit d’ENT de projets différents, il convient alors de conclure une convention de partenariat entre ces projets."/>
    <s v="F"/>
    <s v="F"/>
    <x v="18"/>
    <x v="1"/>
    <s v="Document principal"/>
    <s v="10.4.1"/>
  </r>
  <r>
    <x v="19"/>
    <s v="UTI-CCO-EEC-16"/>
    <x v="1"/>
    <x v="64"/>
    <s v="Les espaces de travail collaboratif créés PEUVENT être internes (dédiés exclusivement aux utilisateurs de l'ENT qui l’accueille) ou inter-établissements (ouverts à d’autres ENT, qu’ils soient dans le même projet ENT ou pas)."/>
    <s v="F"/>
    <s v="F"/>
    <x v="18"/>
    <x v="1"/>
    <s v="Document principal"/>
    <s v="10.4.1"/>
  </r>
  <r>
    <x v="19"/>
    <s v="UTI-CCO-EEC-17"/>
    <x v="1"/>
    <x v="64"/>
    <s v="Si une solution ENT offre la possibilité d’accueillir des espaces de travail collaboratif, elle PEUT permettre à un utilisateur habilité (p. ex. avec un profil administrateur) de configurer la durée de conservation des données des espaces de travail collaboratif avant leur destruction suite à leur suppression. Les règles de conservation des données du projet ENT associé DEVRAIENT s’appliquer par défaut aux données des espaces de travail collaboratif qu’il accueille sauf s’il existe une convention de partenariat qui en décide autrement."/>
    <s v="F"/>
    <s v="F"/>
    <x v="18"/>
    <x v="1"/>
    <s v="Document principal"/>
    <s v="10.4.1"/>
  </r>
  <r>
    <x v="19"/>
    <s v="UTI-CCO-EEC-18"/>
    <x v="1"/>
    <x v="65"/>
    <s v="Dans un premier temps, les espaces de travail collaboratif PEUVENT être disponibles au moins pour les enseignants et les élèves. D’autres profils d’utilisateur PEUVENT être autorisés à s’y connecter si les parties prenantes des projets ENT concernés le stipulent ainsi dans leur convention de partenariat de collaboration"/>
    <s v="F"/>
    <s v="F"/>
    <x v="18"/>
    <x v="1"/>
    <s v="Document principal"/>
    <s v="10.4.1"/>
  </r>
  <r>
    <x v="19"/>
    <s v="UTI-CCO-EEC-19"/>
    <x v="1"/>
    <x v="65"/>
    <s v="Lorsque des utilisateurs d’un autre projet ENT PEUVENT accéder à un espace de travail collaboratif, cet accès PEUT être encadré par une convention de partenariat entre les projets ENT concernés. Dans ce cas, les solutions ENT DEVRAIENT permettre de limiter dans le temps la durée des comptes des utilisateurs externes d’un espace de travail collaboratif et qui NE DEVRAIT en aucun cas excéder la durée de l’inscription des utilisateurs au projet ENT"/>
    <s v="F"/>
    <s v="F"/>
    <x v="18"/>
    <x v="1"/>
    <s v="Document principal"/>
    <s v="10.4.1"/>
  </r>
  <r>
    <x v="19"/>
    <s v="UTI-CCO-EEC-20"/>
    <x v="1"/>
    <x v="65"/>
    <s v="Un projet ENT ayant établi une convention de partenariat avec d’autres projets ENT PEUT permettre à ses utilisateurs habilités de déclarer des espaces de travail collaboratif hébergés sur les autres projets ENT du partenariat à condition de l’avoir prévu et que les solutions ENT sur lesquelles reposent les projets le permettent"/>
    <s v="F"/>
    <s v="F"/>
    <x v="18"/>
    <x v="1"/>
    <s v="Document principal"/>
    <s v="10.4.1"/>
  </r>
  <r>
    <x v="19"/>
    <s v="UTI-CCO-EEC-21"/>
    <x v="1"/>
    <x v="66"/>
    <s v="Les solutions ENT proposant des espaces de travail collaboratif PEUVENT permettre aux utilisateurs autorisés de créer, gérer et supprimer des espaces de travail collaboratif, d’en gérer les droits d'accès et de fixer les modalités d’inscription et de désinscription des membres. La suspension temporaire/réactivation des services offerts PEUT aussi être proposée."/>
    <s v="F"/>
    <s v="F"/>
    <x v="18"/>
    <x v="1"/>
    <s v="Document principal"/>
    <s v="10.4.1"/>
  </r>
  <r>
    <x v="19"/>
    <s v="UTI-CCO-EEC-22"/>
    <x v="1"/>
    <x v="67"/>
    <s v="Les espaces de travail collaboratif PEUVENT proposer un minimum de services tels que blog, forum, agenda partagé, stockage partagé de fichiers et coproduction de fichiers texte."/>
    <s v="F"/>
    <s v="F"/>
    <x v="18"/>
    <x v="1"/>
    <s v="Document principal"/>
    <s v="10.4.1"/>
  </r>
  <r>
    <x v="19"/>
    <s v="UTI-CCO-EEC-23"/>
    <x v="1"/>
    <x v="67"/>
    <s v="Les espaces de travail collaboratif PEUVENT proposer des services de coproduction de fichiers bureautiques, carte mentale, frise chronologique ou tout autre service disponible dans l'ENT qui les héberge."/>
    <s v="F"/>
    <s v="F"/>
    <x v="18"/>
    <x v="1"/>
    <s v="Document principal"/>
    <s v="10.4.1"/>
  </r>
  <r>
    <x v="19"/>
    <s v="UTI-CCO-EEC-24"/>
    <x v="1"/>
    <x v="68"/>
    <s v="Les données et documents produits dans un espace de travail collaboratif PEUVENT être stockés sur le système dans lequel l’espace de travail est hébergé et être exportables et importables au même titre que les autres productions des utilisateurs d’ENT."/>
    <s v="F"/>
    <s v="F"/>
    <x v="18"/>
    <x v="1"/>
    <s v="Document principal"/>
    <s v="10.4.1"/>
  </r>
  <r>
    <x v="19"/>
    <s v="UTI-CCO-EEC-25"/>
    <x v="1"/>
    <x v="68"/>
    <s v="Les espaces de travail collaboratif PEUT permettre aux utilisateurs habilités de sauvegarder les données sur lesquelles ils ont des droits d'accès."/>
    <s v="F"/>
    <s v="F"/>
    <x v="18"/>
    <x v="1"/>
    <s v="Document principal"/>
    <s v="10.4.1"/>
  </r>
  <r>
    <x v="19"/>
    <s v="UTI-CCO-EEC-26"/>
    <x v="1"/>
    <x v="68"/>
    <s v="Lorsque qu’un utilisateur habilité archive des données d’un espace de travail collaboratif, l’ENT PEUT anonymiser les informations en masquant ou maquillant le nom des correspondants."/>
    <s v="F"/>
    <s v="F"/>
    <x v="18"/>
    <x v="1"/>
    <s v="Document principal"/>
    <s v="10.4.1"/>
  </r>
  <r>
    <x v="19"/>
    <s v="UTI-CCO-EEC-27"/>
    <x v="1"/>
    <x v="69"/>
    <s v="L’ergonomie de l’interface proposée par les espaces de travail collaboratif des ENT PEUT s’adapter selon le profil de l’utilisateur (principalement le degré et le type d'utilisateur - élève ou enseignant)."/>
    <s v="F"/>
    <s v="F"/>
    <x v="18"/>
    <x v="1"/>
    <s v="Document principal"/>
    <s v="10.4.1"/>
  </r>
  <r>
    <x v="19"/>
    <s v="UTI-CCO-EEC-28"/>
    <x v="1"/>
    <x v="69"/>
    <s v="Dans le cadre particulier du cycle 3, les espaces de travail collaboratif PEUVENT proposer une interface adaptée pour les élèves de l'école (CM1 et CM2), même s'ils sont hébergés sur l'ENT du collège."/>
    <s v="F"/>
    <s v="F"/>
    <x v="18"/>
    <x v="1"/>
    <s v="Document principal"/>
    <s v="10.4.1"/>
  </r>
  <r>
    <x v="19"/>
    <s v="UTI-CCO-EEC-29"/>
    <x v="1"/>
    <x v="70"/>
    <s v="Les formats à utiliser dans les espaces de travail collaboratif des ENT pour l’ensemble des services de coproduction bureautique devraient être de préférence des standards ouverts tels qu’OpenDocument (recommandé dans le RGI du 20 avril 2016) ou des formats reconnus. Les espaces de travail PEUVENT manipuler d’autres types de documents ou de données, mais l’import / export de ces données DEVRAIT être possible au moins dans un format ouvert, structuré, documenté et outillé (tel que recommandé dans le SDET pour certains services de l’ENT)."/>
    <s v="F"/>
    <s v="F"/>
    <x v="18"/>
    <x v="1"/>
    <s v="Document principal"/>
    <s v="10.4.1"/>
  </r>
  <r>
    <x v="19"/>
    <s v="UTI-CCO-EEC-30"/>
    <x v="1"/>
    <x v="64"/>
    <s v="Les données hébergées dans les espaces de travail collaboratif internes à un projet ENT PEUVENT être prises en compte dans les fonctionnalités de recherche disponibles pour les membres de l’espace de travail."/>
    <s v="F"/>
    <s v="F"/>
    <x v="18"/>
    <x v="1"/>
    <s v="Document principal"/>
    <s v="10.4.1"/>
  </r>
  <r>
    <x v="19"/>
    <s v="UTI-CCO-EEC-31"/>
    <x v="1"/>
    <x v="64"/>
    <s v="Afin de permettre la recherche sur les espaces de travail collaboratif hébergés sur d’autres ENT, la mise à disposition d’un service de recherche sur les données PEUT être proposée sur la solution ENT (l’exposition sous la forme de Web Services en lecture seule semble une solution adaptée)."/>
    <s v="F"/>
    <s v="F"/>
    <x v="18"/>
    <x v="1"/>
    <s v="Document principal"/>
    <s v="10.4.1"/>
  </r>
  <r>
    <x v="19"/>
    <s v="UTI-CCO-EEC-32"/>
    <x v="1"/>
    <x v="64"/>
    <s v="Les données hébergées dans les espaces de travail collaboratif PEUVENT être accessibles via des protocoles de type WebDAV. Dans ce cas, les contraintes de sécurité et de confidentialités qui s’appliquent aux données personnelles des utilisateurs dans les projets ENT DEVRAIENT être respectées."/>
    <s v="F"/>
    <s v="F"/>
    <x v="18"/>
    <x v="1"/>
    <s v="Document principal"/>
    <s v="10.4.1"/>
  </r>
  <r>
    <x v="19"/>
    <s v="UTI-CCO-EEC-33"/>
    <x v="1"/>
    <x v="64"/>
    <s v="Les espaces de travail collaboratif PEUVENT faire l’objet d’une traçabilité sur l'ENT qui les accueille."/>
    <s v="F"/>
    <s v="F"/>
    <x v="18"/>
    <x v="1"/>
    <s v="Document principal"/>
    <s v="10.4.1"/>
  </r>
  <r>
    <x v="19"/>
    <s v="UTI-CCO-EEC-34"/>
    <x v="1"/>
    <x v="64"/>
    <s v="Afin de faciliter le changement d'année scolaire et la réversibilité, la solution ENT PEUT proposer une fonctionnalité d'import / export de la configuration d’un espace de travail collaboratif dans un format structuré (XML, JSON…)."/>
    <s v="F"/>
    <s v="F"/>
    <x v="18"/>
    <x v="1"/>
    <s v="Document principal"/>
    <s v="10.4.1"/>
  </r>
  <r>
    <x v="19"/>
    <s v="UTI-CCO-EEC-35"/>
    <x v="1"/>
    <x v="71"/>
    <s v="La suppression d'un espace de travail collaboratif par l'utilisateur gérant PEUT ne pas supprimer les données associées mais uniquement suspendre l'accès en écriture à l'espace de travail pendant une période à définir par les parties prenantes du projet de collaboration."/>
    <s v="F"/>
    <s v="F"/>
    <x v="18"/>
    <x v="1"/>
    <s v="Document principal"/>
    <s v="10.4.1"/>
  </r>
  <r>
    <x v="19"/>
    <s v="UTI-CCO-EEC-36"/>
    <x v="1"/>
    <x v="71"/>
    <s v="La solution ENT PEUT permettre la configuration de la durée de conservation des données des espaces de travail collaboratif avant leur destruction suite à la suppression de ces derniers."/>
    <s v="F"/>
    <s v="F"/>
    <x v="18"/>
    <x v="1"/>
    <s v="Document principal"/>
    <s v="10.4.1"/>
  </r>
  <r>
    <x v="19"/>
    <s v="UTI-CCO-EEC-37"/>
    <x v="1"/>
    <x v="71"/>
    <s v="La solution ENT PEUT permettre la désactivation complète (lecture et écriture) de l'accès à un espace de travail collaboratif."/>
    <s v="F"/>
    <s v="F"/>
    <x v="18"/>
    <x v="1"/>
    <s v="Document principal"/>
    <s v="10.4.1"/>
  </r>
  <r>
    <x v="19"/>
    <s v="UTI-CCO-EEC-38"/>
    <x v="1"/>
    <x v="71"/>
    <s v="Les données (productions des utilisateurs et documents partagés) hébergées dans les espaces de travail collaboratif PEUVENT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PEUT être validée dans le cadre de la convention de partenariat entre les projets ENT concernés."/>
    <s v="F"/>
    <s v="F"/>
    <x v="18"/>
    <x v="1"/>
    <s v="Document principal"/>
    <s v="10.4.1"/>
  </r>
  <r>
    <x v="19"/>
    <s v="UTI-CCO-EEC-39"/>
    <x v="1"/>
    <x v="71"/>
    <s v="Dans un premier temps, les espaces de travail collaboratif PEUVENT être disponibles au moins pour les profils enseignant et élève. D’autres profils d’utilisateur PEUVENT être autorisés à s’y connecter si les parties prenantes des ENT concernés ainsi le stipulent dans leur projet de collaboration."/>
    <s v="F"/>
    <s v="F"/>
    <x v="18"/>
    <x v="1"/>
    <s v="Document principal"/>
    <s v="10.4.1"/>
  </r>
  <r>
    <x v="19"/>
    <s v="UTI-CCO-EEC-40"/>
    <x v="1"/>
    <x v="71"/>
    <s v="Pour chaque type de donnée du service, le service PEUT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18"/>
    <x v="1"/>
    <s v="Document principal"/>
    <s v="10.4.1"/>
  </r>
  <r>
    <x v="20"/>
    <s v="UTI-CCO-MIN-01"/>
    <x v="0"/>
    <x v="72"/>
    <s v="La messagerie instantanée DEVRAIT être accessible sur chacune des pages de l’ENT."/>
    <s v="R"/>
    <s v="R"/>
    <x v="19"/>
    <x v="1"/>
    <s v="Document principal"/>
    <s v="10.4.1"/>
  </r>
  <r>
    <x v="20"/>
    <s v="UTI-CCO-MIN-02"/>
    <x v="0"/>
    <x v="73"/>
    <s v="La messagerie instantanée DEVRAIT comporter plusieurs espaces d'échanges (canaux) associés à des groupes d’usagers ou des thématiques. Les espaces d’échanges DEVRAIENT pouvoir être créés, gérés, et supprimés par les utilisateurs selon leurs droits."/>
    <s v="R"/>
    <s v="R"/>
    <x v="19"/>
    <x v="1"/>
    <s v="Document principal"/>
    <s v="10.4.1"/>
  </r>
  <r>
    <x v="20"/>
    <s v="UTI-CCO-MIN-03"/>
    <x v="0"/>
    <x v="74"/>
    <s v="Tout participant d’un espace d’échanges DEVRAIT pouvoir envoyer un message privé à un autre participant."/>
    <s v="R"/>
    <s v="R"/>
    <x v="19"/>
    <x v="1"/>
    <s v="Document principal"/>
    <s v="10.4.1"/>
  </r>
  <r>
    <x v="20"/>
    <s v="UTI-CCO-MIN-04"/>
    <x v="0"/>
    <x v="75"/>
    <s v="Tout utilisateur DEVRAIT pouvoir indiquer son statut (disponible, non disponible, occupé, etc.) sur la messagerie instantanée."/>
    <s v="R"/>
    <s v="R"/>
    <x v="19"/>
    <x v="1"/>
    <s v="Document principal"/>
    <s v="10.4.1"/>
  </r>
  <r>
    <x v="20"/>
    <s v="UTI-CCO-MIN-05"/>
    <x v="0"/>
    <x v="76"/>
    <s v="Tout utilisateur autorisé DEVRAIT pouvoir limiter les appels entrants à une liste de contacts qu’il a autorisés sur la messagerie instantanée."/>
    <s v="R"/>
    <s v="R"/>
    <x v="19"/>
    <x v="1"/>
    <s v="Document principal"/>
    <s v="10.4.1"/>
  </r>
  <r>
    <x v="20"/>
    <s v="UTI-CCO-MIN-06"/>
    <x v="0"/>
    <x v="76"/>
    <s v="L'accès au service de messagerie instantanée DEVRAIT pouvoir être interdit, limité, ou limité à certains horaires aux utilisateurs selon leur profil et leur niveau d’habilitation."/>
    <s v="R"/>
    <s v="R"/>
    <x v="19"/>
    <x v="1"/>
    <s v="Document principal"/>
    <s v="10.4.1"/>
  </r>
  <r>
    <x v="21"/>
    <s v="UTI-CCO-AIN-01"/>
    <x v="0"/>
    <x v="77"/>
    <s v="Les utilisateurs autorisés DOIVENT pouvoir afficher des informations de type alerte ou actualités à destination de l'ensemble de la communauté ou par groupes de diffusion en déterminant une durée d’affichage."/>
    <s v="E"/>
    <s v="E"/>
    <x v="20"/>
    <x v="1"/>
    <s v="Document principal"/>
    <s v="10.4.1"/>
  </r>
  <r>
    <x v="21"/>
    <s v="UTI-CCO-AIN-02"/>
    <x v="0"/>
    <x v="78"/>
    <s v="Le service DOIT permettre d’indiquer une durée ou une date de fin d’affichage, au bout de laquelle l’alerte ou l’actualité ne sera plus affichée."/>
    <s v="E"/>
    <s v="E"/>
    <x v="20"/>
    <x v="1"/>
    <s v="Document principal"/>
    <s v="10.4.1"/>
  </r>
  <r>
    <x v="21"/>
    <s v="UTI-CCO-AIN-03"/>
    <x v="0"/>
    <x v="79"/>
    <s v="Les utilisateurs autorisés DEVRAIENT pouvoir envoyer tout élément d’information de l’école ou des groupes classes vers tous ou certains cahiers de liaison."/>
    <s v="R"/>
    <s v="R"/>
    <x v="20"/>
    <x v="1"/>
    <s v="Document principal"/>
    <s v="10.4.1"/>
  </r>
  <r>
    <x v="21"/>
    <s v="UTI-CCO-AIN-04"/>
    <x v="0"/>
    <x v="80"/>
    <s v="L’affichage des informations sur les différentes pages de l’ENT DOIT se faire dans le respect du circuit de validation et des responsabilités éditoriales correspondant aux informations traitées."/>
    <s v="E"/>
    <s v="E"/>
    <x v="20"/>
    <x v="1"/>
    <s v="Document principal"/>
    <s v="10.4.1"/>
  </r>
  <r>
    <x v="22"/>
    <s v="UTI-CCO-PWE-01"/>
    <x v="0"/>
    <x v="81"/>
    <s v="Un outil permettant de publier simplement des pages Web ou des blogs DOIT être à la disposition des utilisateurs autorisés."/>
    <s v="E"/>
    <s v="E"/>
    <x v="21"/>
    <x v="1"/>
    <s v="Document principal"/>
    <s v="10.4.1"/>
  </r>
  <r>
    <x v="22"/>
    <s v="UTI-CCO-PWE-02"/>
    <x v="0"/>
    <x v="82"/>
    <s v="La publication des pages Web et des blogs DEVRAIT s'effectuer sur l'intranet de l’école/l'établissement (partie privée) et/ou sur Internet (partie publique du site), en pouvant être limitée à l’intranet."/>
    <s v="R"/>
    <s v="R"/>
    <x v="21"/>
    <x v="1"/>
    <s v="Document principal"/>
    <s v="10.4.1"/>
  </r>
  <r>
    <x v="22"/>
    <s v="UTI-CCO-PWE-03"/>
    <x v="0"/>
    <x v="82"/>
    <s v="Les gestionnaires de groupes DEVRAIENT pouvoir accorder des droits d'accès au niveau groupe ou usager (lecture, modification, suppression, publication, modération), pour chaque page ou partie du site."/>
    <s v="R"/>
    <s v="R"/>
    <x v="21"/>
    <x v="1"/>
    <s v="Document principal"/>
    <s v="10.4.1"/>
  </r>
  <r>
    <x v="22"/>
    <s v="UTI-CCO-PWE-04"/>
    <x v="0"/>
    <x v="83"/>
    <s v="La publication et l'édition de pages internet DEVRAIENT faire l'objet d'une procédure de modération et/ou d'un circuit de validation."/>
    <s v="R"/>
    <s v="R"/>
    <x v="21"/>
    <x v="1"/>
    <s v="Document principal"/>
    <s v="10.4.1"/>
  </r>
  <r>
    <x v="22"/>
    <s v="UTI-CCO-PWE-05"/>
    <x v="1"/>
    <x v="54"/>
    <s v="Le service PEUT permettre aux utilisateurs habilités d’exporter et d’importer leurs données de publication liées au servic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2"/>
    <s v="UTI-CCO-PWE-06"/>
    <x v="1"/>
    <x v="54"/>
    <s v="Le service PEUT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3"/>
    <s v="UTI-CCO-CAV-01"/>
    <x v="0"/>
    <x v="81"/>
    <s v="Un service d’audioconférence multipoints PEUT être mis à disposition des utilisateurs ou groupes d’utilisateurs, selon leurs droits."/>
    <s v="F"/>
    <s v="F"/>
    <x v="22"/>
    <x v="1"/>
    <s v="Document principal"/>
    <s v="10.4.1"/>
  </r>
  <r>
    <x v="23"/>
    <s v="UTI-CCO-CAV-02"/>
    <x v="0"/>
    <x v="81"/>
    <s v="Dans le premier degré, un service de visioconférence multipoints PEUT être mis à disposition des utilisateurs ou groupes d’utilisateurs, selon leurs droits."/>
    <s v="F"/>
    <s v="F"/>
    <x v="22"/>
    <x v="1"/>
    <s v="Document principal"/>
    <s v="10.4.1"/>
  </r>
  <r>
    <x v="23"/>
    <s v="UTI-CCO-CAV-03"/>
    <x v="0"/>
    <x v="84"/>
    <s v="Les services de visioconférence et/ou d’audioconférence DEVRAIENT proposer un système de gestion des participants."/>
    <s v="R"/>
    <s v="R"/>
    <x v="23"/>
    <x v="1"/>
    <s v="Document principal"/>
    <s v="10.4.1"/>
  </r>
  <r>
    <x v="23"/>
    <s v="UTI-CCO-CAV-04"/>
    <x v="0"/>
    <x v="38"/>
    <s v="Les services de visioconférence et/ou d’audioconférence PEUVENT proposer un système de messagerie instantanée aux participants."/>
    <s v="F"/>
    <s v="F"/>
    <x v="23"/>
    <x v="1"/>
    <s v="Document principal"/>
    <s v="10.4.1"/>
  </r>
  <r>
    <x v="23"/>
    <s v="UTI-CCO-CAV-05"/>
    <x v="0"/>
    <x v="85"/>
    <s v="Dans le premier degré, les services de visioconférence PEUVENT permettre de partager l’écran, des documents et applications."/>
    <s v="F"/>
    <s v="(N/A)"/>
    <x v="23"/>
    <x v="1"/>
    <s v="Document principal"/>
    <s v="10.4.1"/>
  </r>
  <r>
    <x v="23"/>
    <s v="UTI-CCO-CAV-05"/>
    <x v="0"/>
    <x v="85"/>
    <s v="Dans le second degré, les services de visioconférence DEVRAIENT permettre de partager l’écran, des documents et applications."/>
    <s v="(N/A)"/>
    <s v="R"/>
    <x v="23"/>
    <x v="1"/>
    <s v="Document principal"/>
    <s v="10.4.1"/>
  </r>
  <r>
    <x v="23"/>
    <s v="UTI-CCO-CAV-06"/>
    <x v="1"/>
    <x v="54"/>
    <s v="Le service PEUT permettre aux utilisateurs habilités d’exporter et d’importer les données enregistrées de conférences audio et vidéo,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3"/>
    <s v="UTI-CCO-CAV-07"/>
    <x v="1"/>
    <x v="54"/>
    <s v="Le service PEUT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4"/>
    <s v="UTI-IDO-CAD"/>
    <x v="0"/>
    <x v="86"/>
    <s v="La solution ENT DOIT proposer un service &quot;Carnet d’adresses&quot;."/>
    <s v="E"/>
    <s v="E"/>
    <x v="24"/>
    <x v="1"/>
    <s v="Document principal"/>
    <s v="10.4.2"/>
  </r>
  <r>
    <x v="25"/>
    <s v="UTI-IDO-AGE"/>
    <x v="0"/>
    <x v="87"/>
    <s v="La solution ENT DOIT proposer un &quot;service d’agendas&quot;."/>
    <s v="E"/>
    <s v="E"/>
    <x v="25"/>
    <x v="1"/>
    <s v="Document principal"/>
    <s v="10.4.2"/>
  </r>
  <r>
    <x v="26"/>
    <s v="UTI-IDO-PBL"/>
    <x v="0"/>
    <x v="88"/>
    <s v="La solution ENT DOIT proposer un service &quot;Pages blanches&quot;."/>
    <s v="E"/>
    <s v="E"/>
    <x v="26"/>
    <x v="1"/>
    <s v="Document principal"/>
    <s v="10.4.2"/>
  </r>
  <r>
    <x v="27"/>
    <s v="UTI-IDO-REC"/>
    <x v="0"/>
    <x v="89"/>
    <s v="La solution ENT DOIT proposer un  &quot;Service de recherche&quot;."/>
    <s v="E"/>
    <s v="E"/>
    <x v="27"/>
    <x v="1"/>
    <s v="Document principal"/>
    <s v="10.4.2"/>
  </r>
  <r>
    <x v="28"/>
    <s v="UTI-IDO-GSI"/>
    <x v="0"/>
    <x v="90"/>
    <s v="La solution ENT DEVRAIT proposer un service &quot;Gestion des signets&quot;."/>
    <s v="R"/>
    <s v="R"/>
    <x v="28"/>
    <x v="1"/>
    <s v="Document principal"/>
    <s v="10.4.2"/>
  </r>
  <r>
    <x v="29"/>
    <s v="UTI-IDO-ARP"/>
    <x v="0"/>
    <x v="91"/>
    <s v="La solution ENT DOIT proposer un service &quot;Accès aux ressources pédagogiques éditoriales&quot;."/>
    <s v="E"/>
    <s v="E"/>
    <x v="29"/>
    <x v="1"/>
    <s v="Document principal"/>
    <s v="10.4.2"/>
  </r>
  <r>
    <x v="30"/>
    <s v="UTI-IDO-GDO"/>
    <x v="0"/>
    <x v="92"/>
    <s v="Dans le secon degré, la solution ENT DEVRAIT proposer un service &quot;Gestion des activités documentaires&quot;."/>
    <s v="F"/>
    <s v="R"/>
    <x v="30"/>
    <x v="1"/>
    <s v="Document principal"/>
    <s v="10.4.2"/>
  </r>
  <r>
    <x v="24"/>
    <s v="UTI-IDO-CAD-01"/>
    <x v="0"/>
    <x v="81"/>
    <s v="Tout utilisateur ou groupe d’utilisateurs DOIT disposer d'un service de carnet d'adresses dont les entrées seront utilisables par les différents services."/>
    <s v="E"/>
    <s v="E"/>
    <x v="24"/>
    <x v="1"/>
    <s v="Document principal"/>
    <s v="10.4.2"/>
  </r>
  <r>
    <x v="24"/>
    <s v="UTI-IDO-CAD-02"/>
    <x v="0"/>
    <x v="93"/>
    <s v="Le carnet d'adresses DOIT proposer au moins les renseignements suivants : nom, prénom, fonction et institution d'appartenance, adresse professionnelle, coordonnées téléphoniques, adresses électroniques (sous réserve que l’utilisateur décide de rendre accessible ces informations)."/>
    <s v="E"/>
    <s v="E"/>
    <x v="24"/>
    <x v="1"/>
    <s v="Document principal"/>
    <s v="10.4.2"/>
  </r>
  <r>
    <x v="24"/>
    <s v="UTI-IDO-CAD-03"/>
    <x v="0"/>
    <x v="94"/>
    <s v="Les utilisateurs autorisés DEVRAIENT pouvoir importer des entrées de carnets d'adresses à partir de l'annuaire de l’école/l'établissement."/>
    <s v="R"/>
    <s v="R"/>
    <x v="24"/>
    <x v="1"/>
    <s v="Document principal"/>
    <s v="10.4.2"/>
  </r>
  <r>
    <x v="24"/>
    <s v="UTI-IDO-CAD-04"/>
    <x v="0"/>
    <x v="94"/>
    <s v="Les utilisateurs autorisés DEVRAIENT pouvoir synchroniser des entrées de carnets d'adresses avec les applications de gestion de carnet d'adresses courants les plus répandus (et y compris celles des terminaux mobiles), en particulier en utilisant les formats d’échange standardisés."/>
    <s v="R"/>
    <s v="R"/>
    <x v="24"/>
    <x v="1"/>
    <s v="Document principal"/>
    <s v="10.4.2"/>
  </r>
  <r>
    <x v="24"/>
    <s v="UTI-IDO-CAD-05"/>
    <x v="0"/>
    <x v="94"/>
    <s v="Les utilisateurs autorisés DEVRAIENT pouvoir importer, exporter, archiver des entrées de son carnet d'adresses aux formats les plus courants (vCard (RFC 2425-2426), LDIF…)."/>
    <s v="R"/>
    <s v="R"/>
    <x v="24"/>
    <x v="1"/>
    <s v="Document principal"/>
    <s v="10.4.2"/>
  </r>
  <r>
    <x v="24"/>
    <s v="UTI-IDO-CAD-06"/>
    <x v="0"/>
    <x v="95"/>
    <s v="Les utilisateurs autorisés PEUVENT enrichir leur carnet d'adresse personnel avec ceux du ou des groupes auxquels ils appartiennent."/>
    <s v="F"/>
    <s v="F"/>
    <x v="24"/>
    <x v="1"/>
    <s v="Document principal"/>
    <s v="10.4.3"/>
  </r>
  <r>
    <x v="25"/>
    <s v="UTI-IDO-AGE-01"/>
    <x v="0"/>
    <x v="81"/>
    <s v="Un agenda personnel DOIT être proposé aux utilisateurs autorisés. Un (Des) agenda(s) global (globaux) de l’école/l’établissement DOIT (DOIVENT) être disponible(s) pour tous les utilisateurs. L’accès en lecture ou écriture DOIT être paramétrable suivant les catégories d’utilisateurs."/>
    <s v="E"/>
    <s v="E"/>
    <x v="25"/>
    <x v="1"/>
    <s v="Document principal"/>
    <s v="10.4.2"/>
  </r>
  <r>
    <x v="25"/>
    <s v="UTI-IDO-AGE-02"/>
    <x v="0"/>
    <x v="81"/>
    <s v="Les utilisateurs autorisés DEVRAIENT disposer d'un agenda partagé en écriture ou en lecture."/>
    <s v="R"/>
    <s v="R"/>
    <x v="25"/>
    <x v="1"/>
    <s v="Document principal"/>
    <s v="10.4.2"/>
  </r>
  <r>
    <x v="25"/>
    <s v="UTI-IDO-AGE-03"/>
    <x v="0"/>
    <x v="96"/>
    <s v="Les utilisateurs autorisés DEVRAIENT pouvoir synchroniser leur agenda avec les logiciels de gestion d'agenda les plus répandus."/>
    <s v="R"/>
    <s v="R"/>
    <x v="25"/>
    <x v="1"/>
    <s v="Document principal"/>
    <s v="10.4.2"/>
  </r>
  <r>
    <x v="25"/>
    <s v="UTI-IDO-AGE-04"/>
    <x v="0"/>
    <x v="96"/>
    <s v="Une fonction d’import, d’export, d’archivage de l’agenda aux formats les plus répandus PEUT être proposée."/>
    <s v="F"/>
    <s v="F"/>
    <x v="25"/>
    <x v="1"/>
    <s v="Document principal"/>
    <s v="10.4.2"/>
  </r>
  <r>
    <x v="25"/>
    <s v="UTI-IDO-AGE-05"/>
    <x v="0"/>
    <x v="97"/>
    <s v="Une fonction de délégation permettant à un utilisateur d’autoriser d’autres utilisateurs (ou groupe d’utilisateurs) à créer, éditer ou supprimer des événements dans son agenda personnel, DEVRAIT être proposée."/>
    <s v="R"/>
    <s v="R"/>
    <x v="25"/>
    <x v="1"/>
    <s v="Document principal"/>
    <s v="10.4.2"/>
  </r>
  <r>
    <x v="25"/>
    <s v="UTI-IDO-AGE-06"/>
    <x v="0"/>
    <x v="98"/>
    <s v="Tout utilisateur DEVRAIT pouvoir superposer sur une même vue les événements de son agenda personnel, des agendas partagés de ses groupes, de son emploi du temps, des consignes de son cahier de textes ou cahier journal (affichage par filtres)."/>
    <s v="R"/>
    <s v="R"/>
    <x v="25"/>
    <x v="1"/>
    <s v="Document principal"/>
    <s v="10.4.2"/>
  </r>
  <r>
    <x v="25"/>
    <s v="UTI-IDO-AGE-07"/>
    <x v="0"/>
    <x v="99"/>
    <s v="Les gestionnaires de tout groupe d’utilisateurs DEVRAIENT pouvoir autoriser certaines catégories de membres ou certains membres à créer, éditer, ou supprimer, des événements dans l'agenda partagé du groupe."/>
    <s v="R"/>
    <s v="R"/>
    <x v="25"/>
    <x v="1"/>
    <s v="Document principal"/>
    <s v="10.4.2"/>
  </r>
  <r>
    <x v="25"/>
    <s v="UTI-IDO-AGE-08"/>
    <x v="0"/>
    <x v="99"/>
    <s v="Dans le premier degré, certains évènements insérés dans les agendas partagés PEUVENT faire l’objet d’une notification par courrier électronique au groupe concerné."/>
    <s v="F"/>
    <s v="(N/A)"/>
    <x v="25"/>
    <x v="1"/>
    <s v="Document principal"/>
    <s v="10.4.2"/>
  </r>
  <r>
    <x v="25"/>
    <s v="UTI-IDO-AGE-08"/>
    <x v="0"/>
    <x v="99"/>
    <s v="Dans le second degré, certains évènements insérés dans les agendas partagés DEVRAIENT faire l’objet d’une notification par courrier électronique au groupe concerné."/>
    <s v="(N/A)"/>
    <s v="R"/>
    <x v="25"/>
    <x v="1"/>
    <s v="Document principal"/>
    <s v="10.4.2"/>
  </r>
  <r>
    <x v="25"/>
    <s v="UTI-IDO-AGE-09"/>
    <x v="0"/>
    <x v="99"/>
    <s v="Certains évènements insérés dans les agendas partagés PEUVENT faire l’objet d’une notification par SMS"/>
    <s v="F"/>
    <s v="F"/>
    <x v="25"/>
    <x v="1"/>
    <s v="Document principal"/>
    <s v="10.4.2"/>
  </r>
  <r>
    <x v="25"/>
    <s v="UTI-IDO-AGE-10"/>
    <x v="1"/>
    <x v="54"/>
    <s v="Le service agenda de l’ENT DEVRAIT permettre aux utilisateurs habilités d’exporter et d’importer leur agenda, et en particulier au directeur de l’école et au chef d’établissement,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5"/>
    <s v="UTI-IDO-AGE-11"/>
    <x v="1"/>
    <x v="54"/>
    <s v="La solution ENT DEVRAIT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6"/>
    <s v="UTI-IDO-PBL-01"/>
    <x v="0"/>
    <x v="100"/>
    <s v="Les utilisateurs autorisés DOIVENT disposer d'un service de consultation de l'annuaire du projet ENT et/ou d’école / d'établissement."/>
    <s v="E"/>
    <s v="E"/>
    <x v="26"/>
    <x v="1"/>
    <s v="Document principal"/>
    <s v="10.4.2"/>
  </r>
  <r>
    <x v="26"/>
    <s v="UTI-IDO-PBL-02"/>
    <x v="0"/>
    <x v="101"/>
    <s v="Une fonction de mise à jour des informations personnelles, permettant aux utilisateurs autorisés de mettre à jour certaines informations personnelles les concernant dans l'annuaire d’école / d'établissement, DEVRAIT être proposé."/>
    <s v="R"/>
    <s v="R"/>
    <x v="26"/>
    <x v="1"/>
    <s v="Document principal"/>
    <s v="10.4.2"/>
  </r>
  <r>
    <x v="26"/>
    <s v="UTI-IDO-PBL-03"/>
    <x v="0"/>
    <x v="102"/>
    <s v="L’administrateur DOIT pouvoir paramétrer la liste des usagers &quot;visibles&quot; dans cet annuaire en fonction des droits de l'utilisateur consultant l’annuaire (on peut par exemple interdire aux élèves de consulter l'annuaire des enseignants)."/>
    <s v="E"/>
    <s v="E"/>
    <x v="26"/>
    <x v="1"/>
    <s v="Document principal"/>
    <s v="10.4.2"/>
  </r>
  <r>
    <x v="26"/>
    <s v="UTI-IDO-PBL-04"/>
    <x v="0"/>
    <x v="102"/>
    <s v="Les utilisateurs autorisés DOIVENT pouvoir décider de restreindre la visibilité de certaines informations les concernant à certains usagers."/>
    <s v="E"/>
    <s v="E"/>
    <x v="26"/>
    <x v="1"/>
    <s v="Document principal"/>
    <s v="10.4.2"/>
  </r>
  <r>
    <x v="26"/>
    <s v="UTI-IDO-PBL-05"/>
    <x v="0"/>
    <x v="103"/>
    <s v="Une fonction permettant le transfert des adresses trouvées dans les pages blanches vers le carnet d’adresses de l’usager PEUT être proposée."/>
    <s v="F"/>
    <s v="F"/>
    <x v="26"/>
    <x v="1"/>
    <s v="Document principal"/>
    <s v="10.4.2"/>
  </r>
  <r>
    <x v="26"/>
    <s v="UTI-IDO-PBL-06"/>
    <x v="0"/>
    <x v="104"/>
    <s v="Les utilisateurs autorisés DEVRAIENT pouvoir effectuer des recherches dans l’annuaire selon différents critères et selon l'organisation de l’école/l'établissement."/>
    <s v="R"/>
    <s v="R"/>
    <x v="26"/>
    <x v="1"/>
    <s v="Document principal"/>
    <s v="10.4.2"/>
  </r>
  <r>
    <x v="26"/>
    <s v="UTI-IDO-PBL-07"/>
    <x v="0"/>
    <x v="54"/>
    <s v="Le service PEUT permettre aux administrateurs ENT et au personnel de direction d’exporter et d’importer les données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6"/>
    <s v="UTI-IDO-PBL-08"/>
    <x v="0"/>
    <x v="54"/>
    <s v="Le service PEUT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7"/>
    <s v="UTI-IDO-REC-01"/>
    <x v="0"/>
    <x v="105"/>
    <s v="Tout utilisateur DOIT disposer d'un ou plusieurs services de recherche portant sur les données structurées auxquelles il a accès sur son ENT (pages Web, courriels, forums, cahier de textes, etc.)."/>
    <s v="E"/>
    <s v="E"/>
    <x v="27"/>
    <x v="1"/>
    <s v="Document principal"/>
    <s v="10.4.2"/>
  </r>
  <r>
    <x v="27"/>
    <s v="UTI-IDO-REC-02"/>
    <x v="0"/>
    <x v="105"/>
    <s v="Une fonction permettant à l’utilisateur autorisé d’effectuer des recherches sur les données non structurées auxquelles il a accès sur son ENT (fichiers bureautiques, pièces jointes de courriels, fichiers multimedias…) PEUT être proposée."/>
    <s v="F"/>
    <s v="F"/>
    <x v="27"/>
    <x v="1"/>
    <s v="Document principal"/>
    <s v="10.4.2"/>
  </r>
  <r>
    <x v="27"/>
    <s v="UTI-IDO-REC-03"/>
    <x v="0"/>
    <x v="106"/>
    <s v="Le service de recherche PEUT s’appuyer sur d’autres services de recherche (de fournisseurs tiers)."/>
    <s v="F"/>
    <s v="F"/>
    <x v="27"/>
    <x v="1"/>
    <s v="Document principal"/>
    <s v="10.4.2"/>
  </r>
  <r>
    <x v="27"/>
    <s v="UTI-IDO-REC-04"/>
    <x v="0"/>
    <x v="105"/>
    <s v="Le service de recherche DEVRAIT être présent sur l’ensemble des pages de l’ENT, pour chaque usager."/>
    <s v="R"/>
    <s v="R"/>
    <x v="27"/>
    <x v="1"/>
    <s v="Document principal"/>
    <s v="10.4.2"/>
  </r>
  <r>
    <x v="27"/>
    <s v="UTI-IDO-REC-05"/>
    <x v="0"/>
    <x v="107"/>
    <s v="Le service de recherche DEVRAIT pouvoir exploiter les métadonnées."/>
    <s v="R"/>
    <s v="R"/>
    <x v="27"/>
    <x v="1"/>
    <s v="Document principal"/>
    <s v="10.4.2"/>
  </r>
  <r>
    <x v="27"/>
    <s v="UTI-IDO-REC-06"/>
    <x v="0"/>
    <x v="108"/>
    <s v="Le service de recherche DEVRAIT fonctionner en mode « plein texte »."/>
    <s v="R"/>
    <s v="R"/>
    <x v="27"/>
    <x v="1"/>
    <s v="Document principal"/>
    <s v="10.4.2"/>
  </r>
  <r>
    <x v="28"/>
    <s v="UTI-IDO-GSI-01"/>
    <x v="0"/>
    <x v="98"/>
    <s v="Tout utilisateur DEVRAIT pouvoir gérer ses signets (ajouter, modifier, organiser dans des dossiers), les partager en tout ou partie avec des utilisateurs ou des groupes."/>
    <s v="R"/>
    <s v="R"/>
    <x v="28"/>
    <x v="1"/>
    <s v="Document principal"/>
    <s v="10.4.2"/>
  </r>
  <r>
    <x v="28"/>
    <s v="UTI-IDO-GSI-02"/>
    <x v="0"/>
    <x v="94"/>
    <s v="Tout utilisateur DEVRAIT pouvoir importer ou exporter ses signets à partir ou vers des gestionnaires de signets les plus répandus. Le service DEVRAIT utiliser pour cela des formats standards quand ils existent ou, à défaut, des formats éprouvés et reconnus ou, le cas échéant, des formats ouverts, structurés, documentés et outillés."/>
    <s v="R"/>
    <s v="R"/>
    <x v="28"/>
    <x v="1"/>
    <s v="Document principal"/>
    <s v="10.4.2"/>
  </r>
  <r>
    <x v="29"/>
    <s v="UTI-IDO-ARP-01"/>
    <x v="0"/>
    <x v="109"/>
    <s v="Les utilisateurs autorisés DOIVENT pouvoir accéder, depuis l’ENT, aux ressources pédagogiques éditoriales auxquelles ils peuvent prétendre."/>
    <s v="E"/>
    <s v="E"/>
    <x v="31"/>
    <x v="1"/>
    <s v="Document principal"/>
    <s v="10.4.2"/>
  </r>
  <r>
    <x v="29"/>
    <s v="UTI-IDO-ARP-02"/>
    <x v="0"/>
    <x v="110"/>
    <s v="Les utilisateurs autorisés DOIVENT disposer d’un espace présentant l’ensemble de leurs accès aux ressources pédagogiques éditoriales (cf. Médiacentre de l’ENT tel que décrit dans l’annexe opérationnelle)."/>
    <s v="E"/>
    <s v="E"/>
    <x v="31"/>
    <x v="1"/>
    <s v="Document principal"/>
    <s v="10.4.2"/>
  </r>
  <r>
    <x v="29"/>
    <s v="UTI-IDO-ARP-03"/>
    <x v="0"/>
    <x v="110"/>
    <s v="Les utilisateurs autorisés DEVRAIENT pourvoir mettre à disposition des ressources pédagogiques à des groupes d’usagers, sous une forme organisée (par domaine disciplinaire ou transversal, par niveau, par thèmes des programmes, par éléments de progression etc.)."/>
    <s v="R"/>
    <s v="R"/>
    <x v="31"/>
    <x v="1"/>
    <s v="Document principal"/>
    <s v="10.4.2"/>
  </r>
  <r>
    <x v="30"/>
    <s v="UTI-IDO-GDO-01"/>
    <x v="0"/>
    <x v="111"/>
    <s v="Dans le premier degré, les utilisateurs autorisés PEUVENT accéder à des bases de données documentaires avec l'identification de l'ENT. Ces données proviennent de bases de données gérées par l’école au sein de son propre réseau ou d’écoles partenaires."/>
    <s v="F"/>
    <s v="(N/A)"/>
    <x v="30"/>
    <x v="1"/>
    <s v="Document principal"/>
    <s v="10.4.2"/>
  </r>
  <r>
    <x v="30"/>
    <s v="UTI-IDO-GDO-01"/>
    <x v="0"/>
    <x v="111"/>
    <s v="Dans le second degré, les utilisateurs autorisés DEVRAIENT accéder à des bases de données documentaires avec l'identification de l'ENT. Ces données proviennent de bases de données gérées par l’établissement au sein de son propre réseau d’établissements partenaires."/>
    <s v="(N/A)"/>
    <s v="R"/>
    <x v="30"/>
    <x v="1"/>
    <s v="Document principal"/>
    <s v="10.4.2"/>
  </r>
  <r>
    <x v="30"/>
    <s v="UTI-IDO-GDO-02"/>
    <x v="0"/>
    <x v="112"/>
    <s v="Dans le premier degré, les utilisateurs autorisés PEUVENT animer un espace de présentation des ressources numériques pour l'École disponibles (nouveautés, présentation thématique…)."/>
    <s v="F"/>
    <s v="(N/A)"/>
    <x v="30"/>
    <x v="1"/>
    <s v="Document principal"/>
    <s v="10.4.2"/>
  </r>
  <r>
    <x v="30"/>
    <s v="UTI-IDO-GDO-02"/>
    <x v="0"/>
    <x v="112"/>
    <s v="Dans le second degré, les utilisateurs autorisés DEVRAIENT pouvoir animer un espace de présentation des ressources numériques pour l'École disponibles (nouveautés, présentation thématique…)."/>
    <s v="(N/A)"/>
    <s v="R"/>
    <x v="30"/>
    <x v="1"/>
    <s v="Document principal"/>
    <s v="10.4.2"/>
  </r>
  <r>
    <x v="30"/>
    <s v="UTI-IDO-GDO-03"/>
    <x v="0"/>
    <x v="113"/>
    <s v="Dans le premier degré, les utilisateurs autorisés PEUVENT interroger les bases de données des ressources numériques pour l'École et obtenir une synthèse de description (type, titre, auteur…) des documents et ouvrages."/>
    <s v="F"/>
    <s v="(N/A)"/>
    <x v="30"/>
    <x v="1"/>
    <s v="Document principal"/>
    <s v="10.4.2"/>
  </r>
  <r>
    <x v="30"/>
    <s v="UTI-IDO-GDO-03"/>
    <x v="0"/>
    <x v="113"/>
    <s v="Dans le second degré, les utilisateurs autorisés DEVRAIENT pouvoir interroger les bases de données des ressources numériques pour l'École et obtenir une synthèse de description (type, titre, auteur …) des documents et ouvrages."/>
    <s v="(N/A)"/>
    <s v="R"/>
    <x v="30"/>
    <x v="1"/>
    <s v="Document principal"/>
    <s v="10.4.2"/>
  </r>
  <r>
    <x v="30"/>
    <s v="UTI-IDO-GDO-04"/>
    <x v="0"/>
    <x v="113"/>
    <s v="Dans le premier degré, les utilisateurs autorisés PEUVENT consulter les ressources numériques pour l'École proposées en ligne par l’école"/>
    <s v="F"/>
    <s v="(N/A)"/>
    <x v="30"/>
    <x v="1"/>
    <s v="Document principal"/>
    <s v="10.4.2"/>
  </r>
  <r>
    <x v="30"/>
    <s v="UTI-IDO-GDO-04"/>
    <x v="0"/>
    <x v="113"/>
    <s v="Dans le second degré, les utilisateurs autorisés DEVRAIENT pouvoir consulter les ressources numériques pour l'École proposées en ligne par l’établissement."/>
    <s v="(N/A)"/>
    <s v="R"/>
    <x v="30"/>
    <x v="1"/>
    <s v="Document principal"/>
    <s v="10.4.2"/>
  </r>
  <r>
    <x v="30"/>
    <s v="UTI-IDO-GDO-05"/>
    <x v="0"/>
    <x v="114"/>
    <s v="Dans le premier degré, les utilisateurs autorisés PEUVENT avoir accès à un système de réservation des ressources numériques pour l'École et à l’état de leur compte emprunteur."/>
    <s v="F"/>
    <s v="(N/A)"/>
    <x v="30"/>
    <x v="1"/>
    <s v="Document principal"/>
    <s v="10.4.2"/>
  </r>
  <r>
    <x v="30"/>
    <s v="UTI-IDO-GDO-05"/>
    <x v="0"/>
    <x v="114"/>
    <s v="Dans le second degré, les utilisateurs autorisés DEVRAIENT avoir accès à un système de réservation des ressources numériques pour l'École et à l’état de leur compte emprunteur."/>
    <s v="(N/A)"/>
    <s v="R"/>
    <x v="30"/>
    <x v="1"/>
    <s v="Document principal"/>
    <s v="10.4.2"/>
  </r>
  <r>
    <x v="31"/>
    <s v="UTI-AVE-CDT"/>
    <x v="0"/>
    <x v="115"/>
    <s v="La solution ENT DOIT proposer un service &quot;Cahiers de textes / cahier journal&quot;."/>
    <s v="E"/>
    <s v="E"/>
    <x v="32"/>
    <x v="1"/>
    <s v="Document principal"/>
    <s v="10.4.3"/>
  </r>
  <r>
    <x v="32"/>
    <s v="UTI-AVE-SIE"/>
    <x v="0"/>
    <x v="116"/>
    <s v="La solution ENT DEVRAIT proposer un service &quot;Suivi individuel des élèves&quot;."/>
    <s v="R"/>
    <s v="R"/>
    <x v="33"/>
    <x v="1"/>
    <s v="Document principal"/>
    <s v="10.4.3"/>
  </r>
  <r>
    <x v="33"/>
    <s v="UTI-AVE-EDT"/>
    <x v="0"/>
    <x v="117"/>
    <s v="Dans le second degré, la solution ENT DEVRAIT proposer un service &quot;Affichage de l'emploi du temps&quot;."/>
    <s v="(N/A)"/>
    <s v="R"/>
    <x v="34"/>
    <x v="1"/>
    <s v="Document principal"/>
    <s v="10.4.3"/>
  </r>
  <r>
    <x v="34"/>
    <s v="UTI-AVE-CLI"/>
    <x v="0"/>
    <x v="118"/>
    <s v="La solution ENT DEVRAIT proposer un service &quot;Cahier de liaison / de correspondance&quot;."/>
    <s v="R"/>
    <s v="R"/>
    <x v="35"/>
    <x v="1"/>
    <s v="Document principal"/>
    <s v="10.4.3"/>
  </r>
  <r>
    <x v="31"/>
    <s v="UTI-AVE-CDT-01"/>
    <x v="0"/>
    <x v="119"/>
    <s v="Dans le premier degré, chaque enseignant DOIT disposer d’un «cahier journal de l’enseignant»."/>
    <s v="E"/>
    <s v="(N/A)"/>
    <x v="32"/>
    <x v="1"/>
    <s v="Document principal"/>
    <s v="10.4.3"/>
  </r>
  <r>
    <x v="31"/>
    <s v="UTI-AVE-CDT-02"/>
    <x v="0"/>
    <x v="119"/>
    <s v="L’ENT DOIT proposer un cahier de textes numérique pour toute classe ou groupe constitué d’élèves du second degré."/>
    <s v="(N/A)"/>
    <s v="E"/>
    <x v="32"/>
    <x v="1"/>
    <s v="Document principal"/>
    <s v="10.4.3"/>
  </r>
  <r>
    <x v="31"/>
    <s v="UTI-AVE-CDT-03"/>
    <x v="0"/>
    <x v="119"/>
    <s v="Les utilisateurs autorisés DOIVENT disposer d’un cahier de textes personnel."/>
    <s v="E"/>
    <s v="E"/>
    <x v="32"/>
    <x v="1"/>
    <s v="Document principal"/>
    <s v="10.4.3"/>
  </r>
  <r>
    <x v="31"/>
    <s v="UTI-AVE-CDT-04"/>
    <x v="0"/>
    <x v="120"/>
    <s v="Dans le premier degré, le cahier de textes de l’élève DOIT permettre de fournir aux utilisateurs autorisés les références des éléments qui seront à apprendre (leçons, poésies, autres travaux de mémorisation, travaux de recherche) et/ou leur consignation."/>
    <s v="E"/>
    <s v="(N/A)"/>
    <x v="32"/>
    <x v="1"/>
    <s v="Document principal"/>
    <s v="10.4.3"/>
  </r>
  <r>
    <x v="31"/>
    <s v="UTI-AVE-CDT-04"/>
    <x v="0"/>
    <x v="120"/>
    <s v="Dans le second degré, le cahier de textes DOIT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_x000a_Le cahier de textes DOIT permettre aux utilisateurs autorisés d’utiliser les données relatives aux emplois du temps des classes et groupes._x000a_"/>
    <s v="(N/A)"/>
    <s v="E"/>
    <x v="32"/>
    <x v="1"/>
    <s v="Document principal"/>
    <s v="10.4.3"/>
  </r>
  <r>
    <x v="31"/>
    <s v="UTI-AVE-CDT-05"/>
    <x v="0"/>
    <x v="120"/>
    <s v="Dans le premier degré, le cahier de textes personnel ou cahier journal de l’enseignant PEUT permettre aux utilisateurs autorisés de consigner leurs progressions et programmations, et le descriptif par journée des séances de classe."/>
    <s v="F"/>
    <s v="(N/A)"/>
    <x v="32"/>
    <x v="1"/>
    <s v="Document principal"/>
    <s v="10.4.3"/>
  </r>
  <r>
    <x v="31"/>
    <s v="UTI-AVE-CDT-06"/>
    <x v="0"/>
    <x v="120"/>
    <s v="Le contenu du cahier de textes personnel ou du cahier journal de l’enseignant DEVRAIT pouvoir être alimenté ou lié à partir de tout service de l’ENT."/>
    <s v="R"/>
    <s v="R"/>
    <x v="32"/>
    <x v="1"/>
    <s v="Document principal"/>
    <s v="10.4.3"/>
  </r>
  <r>
    <x v="31"/>
    <s v="UTI-AVE-CDT-07"/>
    <x v="0"/>
    <x v="120"/>
    <s v="Dans le second degré, les utilisateurs autorisés DEVRAIENT pouvoir alimenter le cahier de textes de la classe / groupe à partir de leur cahier de textes personnel."/>
    <s v="(N/A)"/>
    <s v="R"/>
    <x v="32"/>
    <x v="1"/>
    <s v="Document principal"/>
    <s v="10.4.3"/>
  </r>
  <r>
    <x v="31"/>
    <s v="UTI-AVE-CDT-08"/>
    <x v="0"/>
    <x v="121"/>
    <s v="Les utilisateurs autorisés DEVRAIENT pouvoir archiver les informations saisies dans leur cahier de textes personnel, dans un fichier au format standard éditable (par exemple TXT, RTF, HTML, ODT)."/>
    <s v="R"/>
    <s v="R"/>
    <x v="32"/>
    <x v="1"/>
    <s v="Document principal"/>
    <s v="10.4.3"/>
  </r>
  <r>
    <x v="31"/>
    <s v="UTI-AVE-CDT-09"/>
    <x v="0"/>
    <x v="81"/>
    <s v="Dans le second degré, le cahier de textes DEVRAIT être accessible par l'emploi du temps de la classe et par les groupes classes et disciplines."/>
    <s v="(N/A)"/>
    <s v="R"/>
    <x v="32"/>
    <x v="1"/>
    <s v="Document principal"/>
    <s v="10.4.3"/>
  </r>
  <r>
    <x v="31"/>
    <s v="UTI-AVE-CDT-10"/>
    <x v="0"/>
    <x v="81"/>
    <s v="Les utilisateurs autorisés DEVRAIENT pouvoir accéder à leurs cahiers de textes de l’année scolaire précédente."/>
    <s v="R"/>
    <s v="R"/>
    <x v="32"/>
    <x v="1"/>
    <s v="Document principal"/>
    <s v="10.4.3"/>
  </r>
  <r>
    <x v="31"/>
    <s v="UTI-AVE-CDT-11"/>
    <x v="0"/>
    <x v="122"/>
    <s v="Dans le second degré, les utilisateurs autorisés DEVRAIENT disposer de droits spécifiques : accès en écriture (avec possibilité de modification), accès en lecture, visa du cahier de textes."/>
    <s v="(N/A)"/>
    <s v="R"/>
    <x v="32"/>
    <x v="1"/>
    <s v="Document principal"/>
    <s v="10.4.3"/>
  </r>
  <r>
    <x v="31"/>
    <s v="UTI-AVE-CDT-12"/>
    <x v="0"/>
    <x v="123"/>
    <s v="Dans le premier degré, une fonction permettant à certains utilisateurs (enseignants) d’ouvrir la visibilité du cahier journal de façon temporaire (de date à date) à certains autres usagers (inspecteurs, conseillers pédagogiques) PEUT être proposée."/>
    <s v="F"/>
    <s v="(N/A)"/>
    <x v="32"/>
    <x v="1"/>
    <s v="Document principal"/>
    <s v="10.4.3"/>
  </r>
  <r>
    <x v="31"/>
    <s v="UTI-AVE-CDT-13"/>
    <x v="0"/>
    <x v="123"/>
    <s v="Dans le second degré, une fonction permettant aux enseignants d’ouvrir de façon temporaire (de date à date) la visibilité de leur cahier de textes à certains autres usagers (inspecteurs, conseillers pédagogiques) PEUT être proposée."/>
    <s v="(N/A)"/>
    <s v="F"/>
    <x v="32"/>
    <x v="1"/>
    <s v="Document principal"/>
    <s v="10.4.3"/>
  </r>
  <r>
    <x v="31"/>
    <s v="UTI-AVE-CDT-13"/>
    <x v="0"/>
    <x v="122"/>
    <s v="Les droits en écriture sur le cahier de textes ou cahier journal de l’enseignant DEVRAIENT pouvoir être partagés (par exemple lorsque deux enseignants enseignent dans la même classe ou le même groupe), délégués ou dupliqués temporairement (par exemple à un enseignant remplaçant)."/>
    <s v="R"/>
    <s v="R"/>
    <x v="32"/>
    <x v="1"/>
    <s v="Document principal"/>
    <s v="10.4.3"/>
  </r>
  <r>
    <x v="31"/>
    <s v="UTI-AVE-CDT-14"/>
    <x v="1"/>
    <x v="54"/>
    <s v="Le service PEUT permettre aux enseignants du secondaire d’exporter et d’importer leur cahier de textes personne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5"/>
    <x v="1"/>
    <x v="54"/>
    <s v="Le service PEUT permettre aux enseignants du primaire d’exporter et d’importer leur cahier journa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1"/>
    <s v="UTI-AVE-CDT-16"/>
    <x v="1"/>
    <x v="54"/>
    <s v="Le service PEUT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7"/>
    <x v="1"/>
    <x v="54"/>
    <s v="Le service PEUT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2"/>
    <s v="UTI-AVE-SIE-01"/>
    <x v="0"/>
    <x v="124"/>
    <s v="Dans le second degré, l’ENT DOIT proposer ou permettre aux utilisateurs autorisés l’accès à la consultation des notes et des bulletins scolaires."/>
    <s v="(N/A)"/>
    <s v="E"/>
    <x v="33"/>
    <x v="1"/>
    <s v="Document principal"/>
    <s v="10.4.3"/>
  </r>
  <r>
    <x v="32"/>
    <s v="UTI-AVE-SIE-02"/>
    <x v="0"/>
    <x v="125"/>
    <s v="L’ENT DOIT proposer ou permettre aux utilisateurs autorisés l’accès aux outils de suivi des compétences."/>
    <s v="E"/>
    <s v="E"/>
    <x v="33"/>
    <x v="1"/>
    <s v="Document principal"/>
    <s v="10.4.3"/>
  </r>
  <r>
    <x v="32"/>
    <s v="UTI-AVE-SIE-03"/>
    <x v="0"/>
    <x v="126"/>
    <s v="Dans le second degré, l’ENT DEVRAIT proposer ou permettre aux utilisateurs autorisés la consultation ou la gestion des absences des élèves en respectant la confidentialité (recensement du nombre de demi-journées d'absences justifiées par un motif légitime). "/>
    <s v="F"/>
    <s v="(N/A)"/>
    <x v="33"/>
    <x v="1"/>
    <s v="Document principal"/>
    <s v="10.4.3"/>
  </r>
  <r>
    <x v="32"/>
    <s v="UTI-AVE-SIE-03"/>
    <x v="0"/>
    <x v="126"/>
    <s v="Dans le premier degré, l’ENT PEUT proposer ou permettre aux utilisateurs autorisés la consultation ou la gestion des absences des élèves en respectant la confidentialité (recensement du nombre de demi-journées d'absences justifiées par un motif légitime[1])."/>
    <s v="(N/A)"/>
    <s v="R"/>
    <x v="33"/>
    <x v="1"/>
    <s v="Document principal"/>
    <s v="10.4.3"/>
  </r>
  <r>
    <x v="32"/>
    <s v="UTI-AVE-SIE-04"/>
    <x v="0"/>
    <x v="126"/>
    <s v="Les motifs d’absence proposés DEVRAIENT proposer parmi les choix le motif « absence légitime »"/>
    <s v="R"/>
    <s v="R"/>
    <x v="33"/>
    <x v="1"/>
    <s v="Document principal"/>
    <s v="10.4.3"/>
  </r>
  <r>
    <x v="32"/>
    <s v="UTI-AVE-SIE-05"/>
    <x v="0"/>
    <x v="126"/>
    <s v="Les données traitées DOIVENT être conservées une année, afin de couvrir l'année scolaire en cours."/>
    <s v="E"/>
    <s v="E"/>
    <x v="33"/>
    <x v="1"/>
    <s v="Document principal"/>
    <s v="10.4.3"/>
  </r>
  <r>
    <x v="33"/>
    <s v="UTI-AVE-EDT-01"/>
    <x v="0"/>
    <x v="119"/>
    <s v="L’ENT DOIT permettre aux utilisateurs autorisés d’accéder à l’emploi du temps de l’école / l’établissement."/>
    <s v="E"/>
    <s v="E"/>
    <x v="34"/>
    <x v="1"/>
    <s v="Document principal"/>
    <s v="10.4.3"/>
  </r>
  <r>
    <x v="33"/>
    <s v="UTI-AVE-EDT-02"/>
    <x v="0"/>
    <x v="127"/>
    <s v="L’emploi du temps DEVRAIT être visualisable par discipline, classe, groupe."/>
    <s v="R"/>
    <s v="R"/>
    <x v="34"/>
    <x v="1"/>
    <s v="Document principal"/>
    <s v="10.4.3"/>
  </r>
  <r>
    <x v="33"/>
    <s v="UTI-AVE-EDT-03"/>
    <x v="0"/>
    <x v="127"/>
    <s v="L’emploi du temps DEVRAIT être affiché à la semaine, à la quinzaine, au mois. L’affichage des disciplines et/ou des groupes ou classes (code couleur par exemple) DEVRAIT être personnalisé."/>
    <s v="R"/>
    <s v="R"/>
    <x v="34"/>
    <x v="1"/>
    <s v="Document principal"/>
    <s v="10.4.3"/>
  </r>
  <r>
    <x v="33"/>
    <s v="UTI-AVE-EDT-04"/>
    <x v="0"/>
    <x v="128"/>
    <s v="Dans le premier degré, une fonction permettant aux utilisateurs autorisés de visualiser à partir de l’emploi du temps les activités à réaliser (exemple : cahier de textes non renseigné, ou travail à rendre) PEUT être proposée."/>
    <s v="F"/>
    <s v="(N/A)"/>
    <x v="34"/>
    <x v="1"/>
    <s v="Document principal"/>
    <s v="10.4.3"/>
  </r>
  <r>
    <x v="33"/>
    <s v="UTI-AVE-EDT-05"/>
    <x v="0"/>
    <x v="128"/>
    <s v="Dans le second degré, les utilisateurs autorisés DEVRAIENT pouvoir visualiser à partir de l’emploi du temps les activités à réaliser (exemple : cahier de textes non renseigné, ou travail à rendre)."/>
    <s v="(N/A)"/>
    <s v="R"/>
    <x v="34"/>
    <x v="1"/>
    <s v="Document principal"/>
    <s v="10.4.3"/>
  </r>
  <r>
    <x v="33"/>
    <s v="UTI-AVE-EDT-06"/>
    <x v="1"/>
    <x v="29"/>
    <s v="L’ENT PEUT proposer une fonctionnalité d’archivage des données d’emploi du temps. L’ENT PEUT proposer pour les utilisateurs habilités une fonctionnalité de consultation des données archivées."/>
    <s v="F"/>
    <s v="F"/>
    <x v="34"/>
    <x v="1"/>
    <s v="Document principal"/>
    <s v="10.4.3"/>
  </r>
  <r>
    <x v="34"/>
    <s v="UTI-AVE-CLI-01"/>
    <x v="0"/>
    <x v="98"/>
    <s v="Lorsque le service est proposé, le cahier de liaison ou le cahier de correspondance DOIVENT être accessibles en écriture par les utilisateurs autorisés (enseignants, parents, chef d’établissement ou directeur d’école, CPE) et accessibles en lecture par les élèves."/>
    <s v="E"/>
    <s v="E"/>
    <x v="35"/>
    <x v="1"/>
    <s v="Document principal"/>
    <s v="10.4.3"/>
  </r>
  <r>
    <x v="34"/>
    <s v="UTI-AVE-CLI-02"/>
    <x v="0"/>
    <x v="129"/>
    <s v="Une fonction permettant à tout utilisateur ayant accès au cahier de liaison ou cahier de correspondance de recevoir des notifications lorsque des ajouts ou des modifications seront effectuées DEVRAIT être proposée."/>
    <s v="R"/>
    <s v="R"/>
    <x v="35"/>
    <x v="1"/>
    <s v="Document principal"/>
    <s v="10.4.3"/>
  </r>
  <r>
    <x v="34"/>
    <s v="UTI-AVE-CLI-03"/>
    <x v="1"/>
    <x v="29"/>
    <s v="Lorsque le service est proposé, le service PEUT proposer une fonctionnalité d’archivage des données des cahiers de liaison et du cahier de correspondance. L’ENT PEUT proposer pour les utilisateurs habilités une fonctionnalité de consultation des données archivées."/>
    <s v="F"/>
    <s v="F"/>
    <x v="35"/>
    <x v="1"/>
    <s v="Document principal"/>
    <s v="10.4.3"/>
  </r>
  <r>
    <x v="35"/>
    <s v="UTI-PPE-OAV"/>
    <x v="0"/>
    <x v="130"/>
    <s v="La solution ENT DEVRAIT proposer un service &quot;Outils audio et vidéo&quot;."/>
    <s v="R"/>
    <s v="R"/>
    <x v="36"/>
    <x v="1"/>
    <s v="Document principal"/>
    <s v="10.4.4"/>
  </r>
  <r>
    <x v="36"/>
    <s v="UTI-PPE-MUL"/>
    <x v="0"/>
    <x v="131"/>
    <s v="La solution ENT DEVRAIT proposer un service &quot;Outils de création de contenus multimédias&quot;."/>
    <s v="R"/>
    <s v="R"/>
    <x v="37"/>
    <x v="1"/>
    <s v="Document principal"/>
    <s v="10.4.4"/>
  </r>
  <r>
    <x v="37"/>
    <s v="UTI-PPE-BUR"/>
    <x v="0"/>
    <x v="132"/>
    <s v="La solution ENT DEVRAIT proposer un service &quot;Outils bureautiques&quot;."/>
    <s v="R"/>
    <s v="R"/>
    <x v="38"/>
    <x v="1"/>
    <s v="Document principal"/>
    <s v="10.4.4"/>
  </r>
  <r>
    <x v="38"/>
    <s v="UTI-PPE-CGP"/>
    <x v="0"/>
    <x v="133"/>
    <s v="Dans le premier degré, la solution ENT DEVRAIT proposer un service &quot;Construction et gestion de parcours pédagogiques&quot;."/>
    <s v="R"/>
    <s v="(N/A)"/>
    <x v="39"/>
    <x v="1"/>
    <s v="Document principal"/>
    <s v="10.4.4"/>
  </r>
  <r>
    <x v="38"/>
    <s v="UTI-PPE-CGP"/>
    <x v="0"/>
    <x v="133"/>
    <s v="Dans le second degré, la solution ENT DOIT proposer un service &quot;Construction et gestion de parcours pédagogiques&quot;."/>
    <s v="(N/A)"/>
    <s v="E"/>
    <x v="39"/>
    <x v="1"/>
    <s v="Document principal"/>
    <s v="10.4.4"/>
  </r>
  <r>
    <x v="35"/>
    <s v="UTI-PPE-OAV-01"/>
    <x v="0"/>
    <x v="134"/>
    <s v="Le service Outils audio et vidéo DEVRAIT disposer de lecteurs audio / vidéo en capacité de lire les formats plus utilisés."/>
    <s v="R"/>
    <s v="R"/>
    <x v="36"/>
    <x v="1"/>
    <s v="Document principal"/>
    <s v="10.4.4"/>
  </r>
  <r>
    <x v="35"/>
    <s v="UTI-PPE-OAV-02"/>
    <x v="0"/>
    <x v="135"/>
    <s v="Tout utilisateur DEVRAIT pouvoir enregistrer un message audio ou vidéo, à condition de disposer d’un microphone ou une caméra, cet enregistrement étant effectué dans un format compatible avec les matériels nomades récents."/>
    <s v="R"/>
    <s v="R"/>
    <x v="36"/>
    <x v="1"/>
    <s v="Document principal"/>
    <s v="10.4.4"/>
  </r>
  <r>
    <x v="35"/>
    <s v="UTI-PPE-OAV-03"/>
    <x v="0"/>
    <x v="135"/>
    <s v="Tout utilisateur DEVRAIT pouvoir modifier un enregistrement audio/vidéo soit en réenregistrant la séquence soit en supprimant une ou plusieurs séquences de l’enregistrement soit en générant un nouvel enregistrement avec un ou plusieurs enregistrements déjà existants."/>
    <s v="R"/>
    <s v="R"/>
    <x v="36"/>
    <x v="1"/>
    <s v="Document principal"/>
    <s v="10.4.4"/>
  </r>
  <r>
    <x v="35"/>
    <s v="UTI-PPE-OAV-04"/>
    <x v="0"/>
    <x v="136"/>
    <s v="Tout utilisateur DEVRAIT pouvoir associer à tous les enregistrements audio/vidéo crées ou importés des informations complémentaires de type liens, tags, mots clés ou documents d’accompagnement."/>
    <s v="R"/>
    <s v="R"/>
    <x v="36"/>
    <x v="1"/>
    <s v="Document principal"/>
    <s v="10.4.4"/>
  </r>
  <r>
    <x v="35"/>
    <s v="UTI-PPE-OAV-05"/>
    <x v="0"/>
    <x v="137"/>
    <s v="Les fichiers audio/vidéo créés ou manipulés DEVRAIENT être structurés afin d’en faciliter l’utilisation par les autres services Utilisateur notamment par rapport au service de création de contenus multimédias."/>
    <s v="R"/>
    <s v="R"/>
    <x v="36"/>
    <x v="1"/>
    <s v="Document principal"/>
    <s v="10.4.4"/>
  </r>
  <r>
    <x v="35"/>
    <s v="UTI-PPE-OAV-06"/>
    <x v="1"/>
    <x v="54"/>
    <s v="Lorsque le service est proposé et que les productions des utilisateurs ne sont pas stockées dans un espace de stockage avec des capacités de sauvegarde et restauration, le service PEUT proposer cette fonctionnalité à l’aide de, soit des formats standards ou reconnus et éprouvés lorsqu’ils existent, soit des formats ouverts, structurés, documentés et outillés que la solution ENT DEVRAIT proposer."/>
    <s v="F"/>
    <s v="F"/>
    <x v="36"/>
    <x v="1"/>
    <s v="Document principal"/>
    <s v="10.4.4"/>
  </r>
  <r>
    <x v="36"/>
    <s v="UTI-PPE-MUL-01"/>
    <x v="0"/>
    <x v="81"/>
    <s v="Tout utilisateur DEVRAIT avoir accès à un outil de production de contenu multimédia."/>
    <s v="R"/>
    <s v="R"/>
    <x v="37"/>
    <x v="1"/>
    <s v="Document principal"/>
    <s v="10.4.4"/>
  </r>
  <r>
    <x v="36"/>
    <s v="UTI-PPE-MUL-02"/>
    <x v="0"/>
    <x v="138"/>
    <s v="L’outil de création de contenu multimédia DEVRAIT permettre à tout utilisateur autorisé de générer des contenus (texte, images, son, vidéo, animations) selon différents formats standards du marché."/>
    <s v="R"/>
    <s v="R"/>
    <x v="37"/>
    <x v="1"/>
    <s v="Document principal"/>
    <s v="10.4.4"/>
  </r>
  <r>
    <x v="36"/>
    <s v="UTI-PPE-MUL-03"/>
    <x v="0"/>
    <x v="139"/>
    <s v="Les usagers autorisés DEVRAIENT avoir accès à des outils de constructions ressources pédagogiques interactives (exercices interactifs, scénarios classe virtuelle…)."/>
    <s v="R"/>
    <s v="R"/>
    <x v="37"/>
    <x v="1"/>
    <s v="Document principal"/>
    <s v="10.4.4"/>
  </r>
  <r>
    <x v="37"/>
    <s v="UTI-PPE-BUR-01"/>
    <x v="0"/>
    <x v="140"/>
    <s v="Tout utilisateur DEVRAIT disposer d’outils pour visionner les formats bureautiques les plus utilisés."/>
    <s v="R"/>
    <s v="R"/>
    <x v="38"/>
    <x v="1"/>
    <s v="Document principal"/>
    <s v="10.4.4"/>
  </r>
  <r>
    <x v="37"/>
    <s v="UTI-PPE-BUR-02"/>
    <x v="0"/>
    <x v="141"/>
    <s v="Dans le premier degré, l’ENT PEUT proposer ou donner accès à des outils bureautiques en ligne pouvant produire des fichiers aux formats bureautiques les plus utilisés."/>
    <s v="F"/>
    <s v="(N/A)"/>
    <x v="38"/>
    <x v="1"/>
    <s v="Document principal"/>
    <s v="10.4.4"/>
  </r>
  <r>
    <x v="37"/>
    <s v="UTI-PPE-BUR-02"/>
    <x v="1"/>
    <x v="141"/>
    <s v="Dans le second degré, l’ENT DEVRAIT proposer ou donner accès à des outils bureautiques en ligne pouvant produire des fichiers aux formats bureautiques les plus utilisés."/>
    <s v="(NA)"/>
    <s v="R"/>
    <x v="38"/>
    <x v="1"/>
    <s v="Document principal"/>
    <s v="10.4.5"/>
  </r>
  <r>
    <x v="37"/>
    <s v="UTI-PPE-BUR-03"/>
    <x v="0"/>
    <x v="28"/>
    <s v="Par défaut, la sauvegarde des fichiers produits avec ces outils DEVRAIT s'effectuer sur l'espace de stockage de l'utilisateur."/>
    <s v="R"/>
    <s v="R"/>
    <x v="38"/>
    <x v="1"/>
    <s v="Document principal"/>
    <s v="10.4.4"/>
  </r>
  <r>
    <x v="37"/>
    <s v="UTI-PPE-BUR-04"/>
    <x v="0"/>
    <x v="142"/>
    <s v="S’il est proposé, le service Outils bureautiques DOIT disposer d’un éditeur scientifique."/>
    <s v="(N/A)"/>
    <s v="E"/>
    <x v="38"/>
    <x v="1"/>
    <s v="Document principal"/>
    <s v="10.4.4"/>
  </r>
  <r>
    <x v="38"/>
    <s v="UTI-PPE-CGP-01"/>
    <x v="0"/>
    <x v="81"/>
    <s v="Dans le premier degré, un outil de construction de parcours pédagogiques DEVRAIT être proposé aux utilisateurs autorisés."/>
    <s v="R"/>
    <s v="(N/A)"/>
    <x v="39"/>
    <x v="1"/>
    <s v="Document principal"/>
    <s v="10.4.4"/>
  </r>
  <r>
    <x v="38"/>
    <s v="UTI-PPE-CGP-01"/>
    <x v="0"/>
    <x v="81"/>
    <s v="Dans le second degré, les utilisateurs autorisés DOIVENT accéder à un outil de construction de parcours pédagogiques."/>
    <s v="(N/A)"/>
    <s v="E"/>
    <x v="39"/>
    <x v="1"/>
    <s v="Document principal"/>
    <s v="10.4.4"/>
  </r>
  <r>
    <x v="38"/>
    <s v="UTI-PPE-CGP-02"/>
    <x v="0"/>
    <x v="143"/>
    <s v="Les utilisateurs autorisés DEVRAIENT pouvoir construire des parcours pédagogiques en créant ou agençant des séquences, sécables en modules et en étapes (exercices, documents, contenus importés)."/>
    <s v="R"/>
    <s v="R"/>
    <x v="39"/>
    <x v="1"/>
    <s v="Document principal"/>
    <s v="10.4.4"/>
  </r>
  <r>
    <x v="38"/>
    <s v="UTI-PPE-CGP-03"/>
    <x v="0"/>
    <x v="144"/>
    <s v="Les utilisateurs autorisés DEVRAIENT pouvoir organiser les étapes d’une séquence (prérequis, ordre de réalisation, passage par des étapes d’évaluation, d’échanges etc.)."/>
    <s v="R"/>
    <s v="R"/>
    <x v="39"/>
    <x v="1"/>
    <s v="Document principal"/>
    <s v="10.4.4"/>
  </r>
  <r>
    <x v="38"/>
    <s v="UTI-PPE-CGP-04"/>
    <x v="0"/>
    <x v="145"/>
    <s v="Les utilisateurs autorisés DEVRAIENT pouvoir animer un parcours de formation en utilisant des outils de tutorat, alimenter les parcours en agençant des ressources de nature différente (vidéos, questionnaires, animations, texte, etc.)."/>
    <s v="R"/>
    <s v="R"/>
    <x v="39"/>
    <x v="1"/>
    <s v="Document principal"/>
    <s v="10.4.4"/>
  </r>
  <r>
    <x v="38"/>
    <s v="UTI-PPE-CGP-05"/>
    <x v="0"/>
    <x v="146"/>
    <s v="Les utilisateurs autorisés DEVRAIENT pouvoir utiliser des outils de suivi pour valider des parcours."/>
    <s v="R"/>
    <s v="R"/>
    <x v="39"/>
    <x v="1"/>
    <s v="Document principal"/>
    <s v="10.4.4"/>
  </r>
  <r>
    <x v="38"/>
    <s v="UTI-PPE-CGP-06"/>
    <x v="0"/>
    <x v="147"/>
    <s v="Les utilisateurs autorisés DEVRAIENT pouvoir affecter un parcours pédagogique à un utilisateur ou un groupe d’utilisateurs de niveaux différents."/>
    <s v="R"/>
    <s v="R"/>
    <x v="39"/>
    <x v="1"/>
    <s v="Document principal"/>
    <s v="10.4.4"/>
  </r>
  <r>
    <x v="38"/>
    <s v="UTI-PPE-CGP-07"/>
    <x v="0"/>
    <x v="148"/>
    <s v="Les utilisateurs autorisés DEVRAIENT disposer d’une restitution sur l’utilisation d’un parcours donné."/>
    <s v="R"/>
    <s v="R"/>
    <x v="39"/>
    <x v="1"/>
    <s v="Document principal"/>
    <s v="10.4.4"/>
  </r>
  <r>
    <x v="38"/>
    <s v="UTI-PPE-CGP-08"/>
    <x v="1"/>
    <x v="149"/>
    <s v="Le service DEVRAIT permettre aux utilisateurs habilités d’exporter et d’importer leurs parcours pédagogiques au format SCORM (ou son évolution xAPI)."/>
    <s v="R"/>
    <s v="R"/>
    <x v="39"/>
    <x v="1"/>
    <s v="Document principal"/>
    <s v="10.4.4"/>
  </r>
  <r>
    <x v="38"/>
    <s v="UTI-PPE-CGP-09"/>
    <x v="1"/>
    <x v="149"/>
    <s v="Le service DEVRAIT permettre aux administrateurs et exploitants et aux utilisateurs habilités de l’ENT d’exporter et d’importer (individuellement ou en masse) les parcours pédagogiques créés par les utilisateurs dans le format SCORM (ou son évolution xAPI)."/>
    <s v="R"/>
    <s v="R"/>
    <x v="39"/>
    <x v="1"/>
    <s v="Document principal"/>
    <s v="10.4.4"/>
  </r>
  <r>
    <x v="38"/>
    <s v="UTI-PPE-CGP-10"/>
    <x v="1"/>
    <x v="149"/>
    <s v="Le service PEUT permettre aux utilisateurs habilités d’exporter et d’importer leurs parcours pédagogiques au format IMS Common Cartridge."/>
    <s v="F"/>
    <s v="F"/>
    <x v="39"/>
    <x v="1"/>
    <s v="Document principal"/>
    <s v="10.4.4"/>
  </r>
  <r>
    <x v="38"/>
    <s v="UTI-PPE-CGP-11"/>
    <x v="1"/>
    <x v="149"/>
    <s v="Le service PEUT permettre aux administrateurs et exploitants et aux utilisateurs habilités de l’ENT d’exporter et d’importer (individuellement ou en masse) les parcours pédagogiques créés par les utilisateurs dans le format IMS Common Cartridge."/>
    <s v="F"/>
    <s v="F"/>
    <x v="39"/>
    <x v="1"/>
    <s v="Document principal"/>
    <s v="10.4.4"/>
  </r>
  <r>
    <x v="39"/>
    <s v="UTI-UTL-GRP"/>
    <x v="0"/>
    <x v="150"/>
    <s v="La solution ENT DOIT proposer un service &quot;Gestion de groupes d’usagers&quot;."/>
    <s v="E"/>
    <s v="E"/>
    <x v="40"/>
    <x v="1"/>
    <s v="Document principal"/>
    <s v="10.4.5"/>
  </r>
  <r>
    <x v="40"/>
    <s v="UTI-UTL-ESF"/>
    <x v="0"/>
    <x v="151"/>
    <s v="La solution ENT DOIT proposer un service &quot;Espace de stockage et de partage de fichiers&quot;."/>
    <s v="E"/>
    <s v="E"/>
    <x v="41"/>
    <x v="1"/>
    <s v="Document principal"/>
    <s v="10.4.5"/>
  </r>
  <r>
    <x v="41"/>
    <s v="UTI-UTL-PER"/>
    <x v="0"/>
    <x v="152"/>
    <s v="Dans le premier degré, la solution ENT DEVRAIT proposer un service &quot;Personnalisation de l’environnement utilisateur&quot;."/>
    <s v="R"/>
    <s v="(N/A)"/>
    <x v="42"/>
    <x v="1"/>
    <s v="Document principal"/>
    <s v="10.4.5"/>
  </r>
  <r>
    <x v="41"/>
    <s v="UTI-UTL-PER"/>
    <x v="0"/>
    <x v="152"/>
    <s v="Dans le second degré, la solution ENT DOIT proposer un service &quot;Personnalisation de l’environnement utilisateur&quot;."/>
    <s v="(N/A)"/>
    <s v="E"/>
    <x v="42"/>
    <x v="1"/>
    <s v="Document principal"/>
    <s v="10.4.5"/>
  </r>
  <r>
    <x v="42"/>
    <s v="UTI-UTL-NOT-01"/>
    <x v="0"/>
    <x v="153"/>
    <s v="La solution ENT DEVRAIT proposer un service &quot;Service de notification&quot;."/>
    <s v="R"/>
    <s v="R"/>
    <x v="43"/>
    <x v="1"/>
    <s v="Document principal"/>
    <s v="10.4.5"/>
  </r>
  <r>
    <x v="43"/>
    <s v="UTI-UTL-RES"/>
    <x v="0"/>
    <x v="154"/>
    <s v="Dans le second degré, la solution ENT DEVRAIT proposer un service &quot;Réservation de salles et matériels&quot;."/>
    <s v="F"/>
    <s v="R"/>
    <x v="44"/>
    <x v="1"/>
    <s v="Document principal"/>
    <s v="10.4.5"/>
  </r>
  <r>
    <x v="44"/>
    <s v="UTI-UTL-AID"/>
    <x v="0"/>
    <x v="155"/>
    <s v="La solution ENT DOIT proposer un service &quot;Aide&quot;."/>
    <s v="E"/>
    <s v="E"/>
    <x v="45"/>
    <x v="1"/>
    <s v="Document principal"/>
    <s v="10.4.5"/>
  </r>
  <r>
    <x v="39"/>
    <s v="UTI-UTL-GRP-01"/>
    <x v="0"/>
    <x v="156"/>
    <s v="Les utilisateurs autorisés DOIVENT pouvoir créer des groupes d'utilisateurs, en désigner les membres et leurs droits sur les outils ou espaces mis à disposition du groupe, et fixer la durée d’existence du groupe."/>
    <s v="E"/>
    <s v="E"/>
    <x v="40"/>
    <x v="1"/>
    <s v="Document principal"/>
    <s v="10.4.5"/>
  </r>
  <r>
    <x v="39"/>
    <s v="UTI-UTL-GRP-02"/>
    <x v="0"/>
    <x v="156"/>
    <s v="Les utilisateurs autorisés DOIVENT pouvoir choisir les outils mis à disposition de chaque groupe (blogs, forum, liste de diffusion, espace de documents partagés, agenda, etc.) dans la limite des droits octroyés par l’administrateur."/>
    <s v="E"/>
    <s v="E"/>
    <x v="40"/>
    <x v="1"/>
    <s v="Document principal"/>
    <s v="10.4.5"/>
  </r>
  <r>
    <x v="39"/>
    <s v="UTI-UTL-GRP-03"/>
    <x v="0"/>
    <x v="157"/>
    <s v="Une fonction permettant à l’administrateur de déterminer le nombre de groupes que les utilisateurs ou catégories d’utilisateurs peuvent créer PEUT être proposée."/>
    <s v="F"/>
    <s v="F"/>
    <x v="40"/>
    <x v="1"/>
    <s v="Document principal"/>
    <s v="10.4.6"/>
  </r>
  <r>
    <x v="39"/>
    <s v="UTI-UTL-GRP-04"/>
    <x v="0"/>
    <x v="158"/>
    <s v="L’administrateur DEVRAIT pouvoir paramétrer, par utilisateur ou catégorie d’utilisateurs, la liste des outils qu’ils pourront mettre à disposition des groupes qu’ils créeront et des quotas associés à ces outils (par exemple, taille de l’espace disque, de l’espace de documents partagés)."/>
    <s v="R"/>
    <s v="R"/>
    <x v="40"/>
    <x v="1"/>
    <s v="Document principal"/>
    <s v="10.4.5"/>
  </r>
  <r>
    <x v="39"/>
    <s v="UTI-UTL-GRP-05"/>
    <x v="0"/>
    <x v="158"/>
    <s v="L’administrateur DEVRAIT pouvoir interdire l’accès au service gestion des groupes à certains utilisateurs."/>
    <s v="R"/>
    <s v="R"/>
    <x v="40"/>
    <x v="1"/>
    <s v="Document principal"/>
    <s v="10.4.5"/>
  </r>
  <r>
    <x v="39"/>
    <s v="UTI-UTL-GRP-06"/>
    <x v="1"/>
    <x v="54"/>
    <s v="Le service PEUT permettre aux utilisateurs habilités d’exporter et d’importer les groupes d’utilisateurs auxquels ils ont accè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39"/>
    <s v="UTI-UTL-GRP-07"/>
    <x v="1"/>
    <x v="54"/>
    <s v="Le service PEUT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40"/>
    <s v="UTI-UTL-ESF-01"/>
    <x v="0"/>
    <x v="159"/>
    <s v="Tout utilisateur DOIT pouvoir organiser une arborescence de dossiers et de sous-dossiers."/>
    <s v="E"/>
    <s v="E"/>
    <x v="46"/>
    <x v="1"/>
    <s v="Document principal"/>
    <s v="10.4.5"/>
  </r>
  <r>
    <x v="40"/>
    <s v="UTI-UTL-ESF-02"/>
    <x v="0"/>
    <x v="159"/>
    <s v="Tout utilisateur ou tout groupe d’utilisateurs DEVRAIT avoir accès à son espace de stockage de fichiers en ligne par l'intermédiaire de tout logiciel utilisant le WebDAV ou autre protocole équivalent."/>
    <s v="R"/>
    <s v="R"/>
    <x v="46"/>
    <x v="1"/>
    <s v="Document principal"/>
    <s v="10.4.5"/>
  </r>
  <r>
    <x v="40"/>
    <s v="UTI-UTL-ESF-03"/>
    <x v="0"/>
    <x v="159"/>
    <s v="Dans le premier degré, une fonction permettant à l’utilisateur, lorsqu'il est sur le réseau local de l’école, d’avoir accès à son espace de stockage vu comme un lecteur réseau PEUT être proposée."/>
    <s v="F"/>
    <s v="(N/A)"/>
    <x v="46"/>
    <x v="1"/>
    <s v="Document principal"/>
    <s v="10.4.5"/>
  </r>
  <r>
    <x v="40"/>
    <s v="UTI-UTL-ESF-03"/>
    <x v="0"/>
    <x v="159"/>
    <s v="Dans le second degré, lorsqu'il est sur le réseau local de l'établissement, tout utilisateur DEVRAIT avoir accès à son espace de stockage vu comme un lecteur réseau."/>
    <s v="(N/A)"/>
    <s v="R"/>
    <x v="46"/>
    <x v="1"/>
    <s v="Document principal"/>
    <s v="10.4.5"/>
  </r>
  <r>
    <x v="40"/>
    <s v="UTI-UTL-ESF-04"/>
    <x v="0"/>
    <x v="159"/>
    <s v="Tout utilisateur DEVRAIT pouvoir sauvegarder directement (aussi simplement que sur un disque local) dans son espace de stockage en ligne des données à partir de tout service de l’ENT ou toute application locale le nécessitant."/>
    <s v="R"/>
    <s v="R"/>
    <x v="46"/>
    <x v="1"/>
    <s v="Document principal"/>
    <s v="10.4.5"/>
  </r>
  <r>
    <x v="40"/>
    <s v="UTI-UTL-ESF-05"/>
    <x v="0"/>
    <x v="159"/>
    <s v="Tout utilisateur DEVRAIT pouvoir placer et manipuler des documents, ou des fichiers audio/vidéo par glisser/déposer (et copier/coller) dans son arborescence."/>
    <s v="R"/>
    <s v="R"/>
    <x v="46"/>
    <x v="1"/>
    <s v="Document principal"/>
    <s v="10.4.5"/>
  </r>
  <r>
    <x v="40"/>
    <s v="UTI-UTL-ESF-06"/>
    <x v="0"/>
    <x v="160"/>
    <s v="Pour chaque fichier ou dossier, tout utilisateur DOIT pouvoir accorder des droits d'accès à des usagers et des groupes (lecture, modification, suppression)."/>
    <s v="E"/>
    <s v="E"/>
    <x v="46"/>
    <x v="1"/>
    <s v="Document principal"/>
    <s v="10.4.5"/>
  </r>
  <r>
    <x v="40"/>
    <s v="UTI-UTL-ESF-07"/>
    <x v="0"/>
    <x v="161"/>
    <s v="Tout utilisateur DEVRAIT être averti lorsque le taux de remplissage de son espace de stockage dépasse un certain niveau."/>
    <s v="R"/>
    <s v="R"/>
    <x v="46"/>
    <x v="1"/>
    <s v="Document principal"/>
    <s v="10.4.5"/>
  </r>
  <r>
    <x v="40"/>
    <s v="UTI-UTL-ESF-08"/>
    <x v="0"/>
    <x v="161"/>
    <s v="Tout groupe d’utilisateurs DEVRAIT disposer d'un espace de stockage de fichiers partagé en ligne, paramétrable par le gestionnaire du groupe."/>
    <s v="R"/>
    <s v="R"/>
    <x v="46"/>
    <x v="1"/>
    <s v="Document principal"/>
    <s v="10.4.5"/>
  </r>
  <r>
    <x v="40"/>
    <s v="UTI-UTL-ESF-09"/>
    <x v="0"/>
    <x v="162"/>
    <s v="Le service de stockage en ligne DEVRAIT apporter des fonctionnalités d'antivirus sur les fichiers."/>
    <s v="R"/>
    <s v="R"/>
    <x v="46"/>
    <x v="1"/>
    <s v="Document principal"/>
    <s v="10.4.5"/>
  </r>
  <r>
    <x v="40"/>
    <s v="UTI-UTL-ESF-10"/>
    <x v="1"/>
    <x v="94"/>
    <s v="Le service DOIT permettre aux utilisateurs habilités de sauvegarder et de restaurer le contenu de leur espace de stockage et de partage de fichiers."/>
    <s v="F"/>
    <s v="F"/>
    <x v="46"/>
    <x v="1"/>
    <s v="Document principal"/>
    <s v="10.4.5"/>
  </r>
  <r>
    <x v="40"/>
    <s v="UTI-UTL-ESF-11"/>
    <x v="1"/>
    <x v="94"/>
    <s v="Le service DOIT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
    <s v="F"/>
    <s v="F"/>
    <x v="46"/>
    <x v="1"/>
    <s v="Document principal"/>
    <s v="10.4.5"/>
  </r>
  <r>
    <x v="41"/>
    <s v="UTI-UTL-PER-01"/>
    <x v="0"/>
    <x v="163"/>
    <s v="Des groupes d’utilisateurs DEVRAIENT pouvoir personnaliser la présentation graphique de l’ENT ainsi que ses services, dans la limite autorisée par l’école/l’établissement._x000a_"/>
    <s v="R"/>
    <s v="R"/>
    <x v="47"/>
    <x v="1"/>
    <s v="Document principal"/>
    <s v="10.4.5"/>
  </r>
  <r>
    <x v="41"/>
    <s v="UTI-UTL-PER-02"/>
    <x v="0"/>
    <x v="164"/>
    <s v="Tout utilisateur DEVRAIT pouvoir personnaliser la présentation graphique de l’espace numérique de travail ainsi que ses services, dans la limite autorisée par l’école/l’établissement."/>
    <s v="R"/>
    <s v="R"/>
    <x v="47"/>
    <x v="1"/>
    <s v="Document principal"/>
    <s v="10.4.5"/>
  </r>
  <r>
    <x v="42"/>
    <s v="UTI-UTL-NOT-01"/>
    <x v="0"/>
    <x v="165"/>
    <s v="Tout utilisateur DEVRAIT avoir accès à un résumé des nouveautés (ressources, services) de l’ENT, généré automatiquement sur la page d’accueil de l’ENT et / ou via un courrier électronique et / ou SMS et / ou une notification sur un EIM."/>
    <s v="R"/>
    <s v="R"/>
    <x v="48"/>
    <x v="1"/>
    <s v="Document principal"/>
    <s v="10.4.5"/>
  </r>
  <r>
    <x v="43"/>
    <s v="UTI-UTL-RES-01"/>
    <x v="0"/>
    <x v="166"/>
    <s v="Les utilisateurs autorisés DEVRAIENT créer, gérer et supprimer les éléments (salles et matériels) dans l’outil de réservation, sur les plages de disponibilité définies par l’établissement/école."/>
    <s v="R"/>
    <s v="R"/>
    <x v="44"/>
    <x v="1"/>
    <s v="Document principal"/>
    <s v="10.4.5"/>
  </r>
  <r>
    <x v="43"/>
    <s v="UTI-UTL-RES-02"/>
    <x v="0"/>
    <x v="167"/>
    <s v="Les utilisateurs autorisés DEVRAIENT pourvoir visualiser les réservations des salles et matériels."/>
    <s v="R"/>
    <s v="R"/>
    <x v="44"/>
    <x v="1"/>
    <s v="Document principal"/>
    <s v="10.4.5"/>
  </r>
  <r>
    <x v="43"/>
    <s v="UTI-UTL-RES-03"/>
    <x v="1"/>
    <x v="29"/>
    <s v="Le service PEUT proposer une fonctionnalité d’archivage des données historiques de réservation et des données des réservations en cours pour les salles et les ressources matérielles de l’ENT. Le service PEUT proposer pour les utilisateurs habilités une fonctionnalité de consultation des données archivées."/>
    <s v="F"/>
    <s v="F"/>
    <x v="44"/>
    <x v="1"/>
    <s v="Document principal"/>
    <s v="10.4.5"/>
  </r>
  <r>
    <x v="43"/>
    <s v="UTI-UTL-RES-04"/>
    <x v="1"/>
    <x v="54"/>
    <s v="Le service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4"/>
    <x v="1"/>
    <s v="Document principal"/>
    <s v="10.4.5"/>
  </r>
  <r>
    <x v="44"/>
    <s v="UTI-UTL-AID-01"/>
    <x v="0"/>
    <x v="168"/>
    <s v="Tout utilisateur DEVRAIT accéder à une aide contextuelle."/>
    <s v="R"/>
    <s v="R"/>
    <x v="45"/>
    <x v="1"/>
    <s v="Document principal"/>
    <s v="10.4.5"/>
  </r>
  <r>
    <x v="44"/>
    <s v="UTI-UTL-AID-02"/>
    <x v="0"/>
    <x v="168"/>
    <s v="Un guide utilisateur DOIT être proposé à l’ensemble des utilisateurs et être disponible en ligne."/>
    <s v="E"/>
    <s v="E"/>
    <x v="45"/>
    <x v="1"/>
    <s v="Document principal"/>
    <s v="10.4.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s v="AAS-FED-01"/>
    <x v="0"/>
    <s v="Fédération d’identités"/>
    <s v="L'accord de fédération DOIT être mis en place par les porteurs de projet, en lien avec les différentes parties prenantes de la fédération."/>
    <s v="E"/>
    <s v="E"/>
    <x v="0"/>
    <s v="Socle"/>
    <s v="Annexe opérationelle"/>
    <x v="0"/>
  </r>
  <r>
    <s v="AAS-FED-02"/>
    <x v="0"/>
    <s v="Fédération d’identités"/>
    <s v="Les engagements suivants DOIVENT être pris par les fournisseurs d’identité et les fournisseurs de service :_x000a_- respect de l’objet et des règles communes de fonctionnement de la fédération ;_x000a_- gestion des identités et des autorisations selon des procédures formalisées et diffusées ;_x000a_- protection des données à caractère personnel ;_x000a_- respect de règles de sécurité ;_x000a_- utilisation des standards technologiques définis."/>
    <s v="E"/>
    <s v="E"/>
    <x v="0"/>
    <s v="Socle"/>
    <s v="Annexe opérationelle"/>
    <x v="0"/>
  </r>
  <r>
    <s v="AAS-FED-03"/>
    <x v="0"/>
    <s v="Fédération d’identités"/>
    <s v="Les engagements suivants DOIVENT être pris par les fournisseurs d’identité :_x000a_- gestion des moyens d’authentification ;_x000a_- obligation réglementaire de traçabilité."/>
    <s v="E"/>
    <s v="E"/>
    <x v="0"/>
    <s v="Socle"/>
    <s v="Annexe opérationelle"/>
    <x v="0"/>
  </r>
  <r>
    <s v="AAS-FED-04"/>
    <x v="0"/>
    <s v="Fédération d’identités"/>
    <s v="Les engagements suivants PEUVENT être définis pour les fournisseurs d’identité :_x000a_- définition, mise à jour et respect des données partagées ;_x000a_- définition le cas échéant d’une notion d’identifiant unique sur le périmètre de la fédération et de sa forme ;_x000a_- journalisation des usages du service d’identification / authentification._x000a__x000a_"/>
    <s v="F"/>
    <s v="F"/>
    <x v="0"/>
    <s v="Socle"/>
    <s v="Annexe opérationelle"/>
    <x v="0"/>
  </r>
  <r>
    <s v="AAS-FED-05"/>
    <x v="0"/>
    <s v="Fédération d’identités"/>
    <s v="La gouvernance de la fédération DOIT être assurée, notamment afin de :_x000a_- définir l’organisation de la fédération ;_x000a_- définir et faire vivre l’objet et les règles communes de fonctionnement de la fédération._x000a_"/>
    <s v="E"/>
    <s v="E"/>
    <x v="0"/>
    <s v="Socle"/>
    <s v="Annexe opérationelle"/>
    <x v="0"/>
  </r>
  <r>
    <s v="AAS-FED-06"/>
    <x v="0"/>
    <s v="Fédération d’identités"/>
    <s v="La fédération DOIT être administrée, notamment afin de :_x000a_- définir le statut administratif ;_x000a_- définir et distribuer les données partagées par tous les membres ;_x000a_- définir les orientations technologiques supportées (standards utilisés) et les règles de sécurité à suivre ;_x000a_- traiter les demandes d’inscription et de départ ;_x000a_- contrôler les engagements des membres de la fédération ;_x000a_- appliquer les évolutions des règles de fonctionnement."/>
    <s v="E"/>
    <s v="E"/>
    <x v="0"/>
    <s v="Socle"/>
    <s v="Annexe opérationelle"/>
    <x v="0"/>
  </r>
  <r>
    <s v="AAS-FED-07"/>
    <x v="0"/>
    <s v="Fédération d’identités"/>
    <s v="Les standards technologiques de la fédération DOIVENT être définis."/>
    <s v="E"/>
    <s v="E"/>
    <x v="0"/>
    <s v="Socle"/>
    <s v="Annexe opérationelle"/>
    <x v="0"/>
  </r>
  <r>
    <s v="AAS-PID-01"/>
    <x v="0"/>
    <s v="Propagation des informations d'identité hors ENT"/>
    <s v="Les attributs caractérisant les utilisateurs et nécessaires au contrôle des accès DOIVENT suivre un nommage et une sémantique communs au sein de la fédération._x000a_Les moyens d’authentification partagés DOIVENT être définis de manière commune dans toute la fédération._x000a_"/>
    <s v="E"/>
    <s v="E"/>
    <x v="0"/>
    <s v="Socle"/>
    <s v="Annexe opérationelle"/>
    <x v="1"/>
  </r>
  <r>
    <s v="AAS-PID-02"/>
    <x v="0"/>
    <s v="Délégation d’authentification"/>
    <s v="En cas de mise en œuvre d’une délégation d’authentification à un fournisseur d’identité externe, le portail de l’ENT DOIT être le point d’accès privilégié aux différents services de l’ENT._x000a_Des liens DOIVENT être prévus entre l’ENT et les services externes afin de faciliter les usages._x000a_"/>
    <s v="E"/>
    <s v="E"/>
    <x v="0"/>
    <s v="Socle"/>
    <s v="Annexe opérationelle"/>
    <x v="1"/>
  </r>
  <r>
    <s v="AAS-GUI-01"/>
    <x v="0"/>
    <s v="Propagation informations d'identité hors ENT / agent"/>
    <s v="Propagation d’identité avec le guichet des agents : une seule donnée DOIT être échangée : l’adresse email académique - l’attribut transmis devant être nommé mail."/>
    <s v="E"/>
    <s v="E"/>
    <x v="0"/>
    <s v="Socle"/>
    <s v="Annexe opérationelle"/>
    <x v="2"/>
  </r>
  <r>
    <s v="AAS-GUI-02"/>
    <x v="0"/>
    <s v="Propagation informations d'identité hors ENT / élèves et parents"/>
    <s v="Le vecteur d’identité transmis entre les services de propagation DOIT être nommé FrEduVecteur."/>
    <s v="E"/>
    <s v="E"/>
    <x v="0"/>
    <s v="Socle"/>
    <s v="Annexe opérationelle"/>
    <x v="2"/>
  </r>
  <r>
    <s v="AAS-GUI-03"/>
    <x v="0"/>
    <s v="Propagation informations d'identité hors ENT / élèves"/>
    <s v="Le vecteur d’identité élève DEVRAIT être de la forme :_x000a_profil|Nom|Prenom|eleveId|UaiEtab_x000a_"/>
    <s v="R"/>
    <s v="R"/>
    <x v="0"/>
    <s v="Socle"/>
    <s v="Annexe opérationelle"/>
    <x v="2"/>
  </r>
  <r>
    <s v="AAS-GUI-04"/>
    <x v="0"/>
    <s v="Propagation informations d'identité hors ENT / parents"/>
    <s v="Le vecteur d’identité parent DEVRAIT être de la forme : _x000a_profil|Nom|Prenom|eleveId|UaiEtab_x000a_"/>
    <s v="R"/>
    <s v="R"/>
    <x v="0"/>
    <s v="Socle"/>
    <s v="Annexe opérationelle"/>
    <x v="2"/>
  </r>
  <r>
    <s v="AAS-GUI-05"/>
    <x v="0"/>
    <s v="Propagation informations d'identité hors ENT"/>
    <s v="La solution ENT DEVRAIT mettre en œuvre des traitements qui permettent d’identifier l’établissement auquel l’utilisateur peut accéder."/>
    <s v="R"/>
    <s v="R"/>
    <x v="0"/>
    <s v="Socle"/>
    <s v="Annexe opérationelle"/>
    <x v="2"/>
  </r>
  <r>
    <s v="AAS-IST-01"/>
    <x v="0"/>
    <s v="Sécurité interfaçage service Tiers (SSO sans fédération d’identités)"/>
    <s v="Les échanges de données autorisés dans le cadre d’un interfaçage de l’ENT avec un service Tiers DOIVENT respecter les règles associées à la catégorie du service tel que présentées au chapitre « Exigences et recommandations pour l’interfaçage entre l’ENT et les services Tiers » de l’annexe opérationnelle."/>
    <s v="E"/>
    <s v="E"/>
    <x v="0"/>
    <s v="Socle"/>
    <s v="Annexe opérationelle"/>
    <x v="3"/>
  </r>
  <r>
    <s v="AAS-IST-02"/>
    <x v="0"/>
    <s v="Sécurité interfaçage service Tiers de catégorie 1"/>
    <s v="La solution ENT NE DOIT PAS transmettre d’information d’identité sur l’utilisateur à un service Tiers de catégorie 1."/>
    <s v="E"/>
    <s v="E"/>
    <x v="0"/>
    <s v="Socle"/>
    <s v="Annexe opérationelle"/>
    <x v="3"/>
  </r>
  <r>
    <s v="AAS-IST-03"/>
    <x v="0"/>
    <s v="Sécurité interfaçage service Tiers de catégorie 2"/>
    <s v="Les données que la solution ENT est autorisée à transmettre à un service Tiers de catégorie 2 afin d’assurer l’authentification et le contrôle d’accès sont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_x000a_La solution ENT NE DOIT PAS transmettre d’autre donnée à un service Tiers de catégorie 2._x000a_"/>
    <s v="E"/>
    <s v="E"/>
    <x v="0"/>
    <s v="Socle"/>
    <s v="Annexe opérationelle"/>
    <x v="3"/>
  </r>
  <r>
    <s v="AAS-IST-04"/>
    <x v="0"/>
    <s v="Sécurité interfaçage service Tiers de catégorie 3"/>
    <s v="Les données que la solution ENT est autorisée à transmettre à un service Tiers de catégorie 3 afin d’assurer l’authentification et le contrôle d’accès sont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_x000a_La solution ENT NE DOIT PAS transmettre d’autre donnée à un service Tiers de catégorie 3._x000a_"/>
    <s v="E"/>
    <s v="E"/>
    <x v="0"/>
    <s v="Socle"/>
    <s v="Annexe opérationelle"/>
    <x v="3"/>
  </r>
  <r>
    <s v="AAS-IST-05"/>
    <x v="0"/>
    <s v="Inscription préalable à un service Tiers de catégorie 4"/>
    <s v="Lors de l’inscription préalable d’un utilisateur à ses services (process hors ENT), où l’utilisateur s’inscrit, le service Tiers peut demander à l’utilisateur des attributs afin de réaliser, par la suite, l’authentification, le contrôle d’accès ou la personnalisation. _x000a_À cette occasion, le service Tiers DOIT faire mention des conditions générales d’accès au service en accord avec les formalités relatives au traitement de données à caractère personnel réalisées auprès de la CNIL._x000a_"/>
    <s v="E"/>
    <s v="E"/>
    <x v="0"/>
    <s v="Socle"/>
    <s v="Annexe opérationelle"/>
    <x v="3"/>
  </r>
  <r>
    <s v="AAS-IST-06"/>
    <x v="0"/>
    <s v="Sécurité interfaçage service Tiers de catégorie 4"/>
    <s v="Les données que la solution ENT est autorisée à transmettre à un service Tiers de catégorie 4 afin d’assurer l’authentification et le contrôle d’accès sont :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_x000a_La solution ENT NE DOIT PAS transmettre d’autre donnée à un service Tiers de catégorie 4._x000a_"/>
    <s v="E"/>
    <s v="E"/>
    <x v="0"/>
    <s v="Socle"/>
    <s v="Annexe opérationelle"/>
    <x v="3"/>
  </r>
  <r>
    <s v="AAS-IST-07"/>
    <x v="0"/>
    <s v="Sécurité interfaçage service Tiers de catégorie 5"/>
    <s v="Les informations d’identité qui peuvent être demandées à l’utilisateur lors de la première connexion, DOIVENT être déclarées préalablement dans la convention de service. _x000a_Les informations d’identité DOIVENT être demandées au détail et dans la limite du nécessaire par rapport à la finalité du service Tiers (authentification, contrôle d’accès, personnalisation, suivi de l’utilisateur)."/>
    <s v="E"/>
    <s v="E"/>
    <x v="0"/>
    <s v="Socle"/>
    <s v="Annexe opérationelle"/>
    <x v="3"/>
  </r>
  <r>
    <s v="AAS-IST-08"/>
    <x v="0"/>
    <s v="Sécurité interfaçage service Tiers de catégorie 5"/>
    <s v="Lors de la première connexion de l’utilisateur, lorsqu’il lui est demandé de fournir les informations le concernant, les conditions générales d’accès au service Tiers DOIVENT être explicitement précisées en accord avec les formalités relatives au traitement de données à caractère personnel réalisées auprès de la CNIL."/>
    <s v="E"/>
    <s v="E"/>
    <x v="0"/>
    <s v="Socle"/>
    <s v="Annexe opérationelle"/>
    <x v="3"/>
  </r>
  <r>
    <s v="AAS-IST-09"/>
    <x v="0"/>
    <s v="Sécurité interfaçage service Tiers de catégorie 5"/>
    <s v="Les informations d’identité NE DOIVENT PAS être transmises au service Tiers de façon automatique par l’ENT : l’ENT doit présenter à l’utilisateur la liste complète des informations d’identité demandées par le service Tiers et DOIT demander à l’utilisateur son consentement._x000a_L’utilisateur DOIT avoir le choix de transmettre ou non ses informations d’identité. "/>
    <s v="E"/>
    <s v="E"/>
    <x v="0"/>
    <s v="Socle"/>
    <s v="Annexe opérationelle"/>
    <x v="3"/>
  </r>
  <r>
    <s v="AAS-IST-10"/>
    <x v="0"/>
    <s v="Convention de service"/>
    <s v="Concernant l’interopérabilité de la solution ENT avec des services Tiers, une convention de service DOIT être élaborée afin que les rôles respectifs, les engagements et les modalités de traitement des données à caractère personnel des acteurs soient précisément définis."/>
    <s v="E"/>
    <s v="E"/>
    <x v="0"/>
    <s v="Socle"/>
    <s v="Annexe opérationelle"/>
    <x v="3"/>
  </r>
  <r>
    <s v="AAS-IST-11"/>
    <x v="0"/>
    <s v="Convention de service"/>
    <s v="La convention de service DOIT comporter la liste des parties concernées, par exemple :_x000a_- le responsable de traitement de l’ENT (chef d’établissement, IA-DASEN) dans le cas de transmission de données à caractère personnel;_x000a_- le(s) responsable(s) de la mise en œuvre du projet ENT (collectivités, services académiques);_x000a_- le responsable du service Tiers._x000a_La convention de service DOIT comporter le rôle de chacun :_x000a_- responsable de traitement ;_x000a_- fournisseur d’identité;_x000a_- fournisseur de service."/>
    <s v="E"/>
    <s v="E"/>
    <x v="0"/>
    <s v="Socle"/>
    <s v="Annexe opérationelle"/>
    <x v="3"/>
  </r>
  <r>
    <s v="AAS-IST-12"/>
    <x v="0"/>
    <s v="Convention de service"/>
    <s v="L’organisation entre les différentes parties DOIT être précisée dans la convention de service._x000a_En particulier, elle fera apparaître : _x000a_- les moyens mis en œuvre pour assurer la coordination entre les différentes parties ; _x000a_- les conditions d’adhésion et de retrait du fournisseur d’identité ;_x000a_- les conditions d’adhésion et de retrait du responsable du service Tiers ;_x000a_- les relations entre membres : définition des relations bilatérales acceptées entre un fournisseur de service et un fournisseur d’identité ;_x000a_- la définition des documents de référence (dont les documents d’architecture technique)."/>
    <s v="E"/>
    <s v="E"/>
    <x v="0"/>
    <s v="Socle"/>
    <s v="Annexe opérationelle"/>
    <x v="3"/>
  </r>
  <r>
    <s v="AAS-IST-13"/>
    <x v="0"/>
    <s v="Convention de service"/>
    <s v="La convention de service DOIT préciser les engagements des différents acteurs, à savoir :_x000a_- les responsabilités communes ;_x000a_- les engagements des fournisseurs d’identité ;_x000a_- les engagements des fournisseurs de service ;_x000a_- les engagements des administrateurs de la solution ENT ;_x000a_- la durée de l’accord et les conditions de rupture et de renouvellement."/>
    <s v="E"/>
    <s v="E"/>
    <x v="0"/>
    <s v="Socle"/>
    <s v="Annexe opérationelle"/>
    <x v="3"/>
  </r>
  <r>
    <s v="AAS-IST-14"/>
    <x v="0"/>
    <s v="Convention de service"/>
    <s v="La convention de service DOIT faire apparaître les conditions (qualité de service par exemple) et modalités d’accès et de retrait d’un utilisateur à un service Tiers, notamment, celle-ci mentionnera les éléments suivants :_x000a_- accès / retrait d’un utilisateur de sa propre initiative (via l’ENT, via un formulaire en ligne à la première connexion…) ;_x000a_- accès / retrait d’un utilisateur par un tiers (directeur d’école, chef d’établissement, administrateur de l’ENT…) ;_x000a_- durée de conservation, récupération et suppression des données à caractère personnel dont les données produites dans les services Tiers."/>
    <s v="E"/>
    <s v="E"/>
    <x v="0"/>
    <s v="Socle"/>
    <s v="Annexe opérationelle"/>
    <x v="3"/>
  </r>
  <r>
    <s v="AAS-IST-15"/>
    <x v="0"/>
    <s v="Convention de service"/>
    <s v="La convention de service DOIT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
    <s v="E"/>
    <s v="E"/>
    <x v="0"/>
    <s v="Socle"/>
    <s v="Annexe opérationelle"/>
    <x v="3"/>
  </r>
  <r>
    <s v="AAS-IST-16"/>
    <x v="0"/>
    <s v="Convention de service"/>
    <s v="La convention de service DOIT préciser la capacité d’un des acteurs du projet à sous-traiter tout ou partie de ses activités. Le cas échéant, les conditions, devoirs et responsabilités relatifs à cette sous-traitance DOIVENT être précisés dans la convention"/>
    <s v="E"/>
    <s v="E"/>
    <x v="0"/>
    <s v="Socle"/>
    <s v="Annexe opérationelle"/>
    <x v="3"/>
  </r>
  <r>
    <s v="EXP-01"/>
    <x v="0"/>
    <s v="Contractualisation"/>
    <s v="Les objectifs de qualité de service DOIVENT être déclinés sous forme d’engagements personnalisés fixés à chacun des acteurs et contractants en fonction de leur domaine de responsabilité"/>
    <s v="E"/>
    <s v="E"/>
    <x v="1"/>
    <s v="Socle"/>
    <s v="Annexe opérationelle"/>
    <x v="4"/>
  </r>
  <r>
    <s v="EXP-02"/>
    <x v="0"/>
    <s v="Contractualisation"/>
    <s v="La maîtrise d’ouvrage du projet ENT DEVRAIT limiter le nombre de contrats passés avec des prestataires extérieurs, à charge pour ces derniers de sous-traiter des tâches spécifiques à d’éventuels partenaires"/>
    <s v="R"/>
    <s v="R"/>
    <x v="1"/>
    <s v="Socle"/>
    <s v="Annexe opérationelle"/>
    <x v="4"/>
  </r>
  <r>
    <s v="EXP-03"/>
    <x v="0"/>
    <s v="Contractualisation"/>
    <s v="Une clause de réversibilité et une obligation de mise à disposition des documentations actualisées DOIVENT être prévues au contrat avec l’intégrateur/éditeur initial"/>
    <s v="E"/>
    <s v="E"/>
    <x v="1"/>
    <s v="Socle"/>
    <s v="Annexe opérationelle"/>
    <x v="4"/>
  </r>
  <r>
    <s v="EXP-04"/>
    <x v="0"/>
    <s v="Contractualisation"/>
    <s v="La maintenance PEUT être confiée à un acteur différent de l’intégrateur/éditeur initial lorsque la mise en œuvre de la solution ENT est stabilisée"/>
    <s v="F"/>
    <s v="F"/>
    <x v="1"/>
    <s v="Socle"/>
    <s v="Annexe opérationelle"/>
    <x v="5"/>
  </r>
  <r>
    <s v="EXP-05"/>
    <x v="0"/>
    <s v="Responsabilités"/>
    <s v="Toutes les activités d’exploitation PEUVENT être confiées à l’hébergeur/exploitant, y compris toutes celles relatives à l’exploitation des services applicatifs (ex : maintenance des bases de données…)"/>
    <s v="F"/>
    <s v="F"/>
    <x v="1"/>
    <s v="Socle"/>
    <s v="Annexe opérationelle"/>
    <x v="5"/>
  </r>
  <r>
    <s v="EXP-06"/>
    <x v="0"/>
    <s v="Responsabilités"/>
    <s v="L’intégrateur/éditeur/mainteneur DOIT produire une étude de dimensionnement qui indique les conditions dans lesquelles il garantit la qualité de service demandée compte tenu de la volumétrie et des exigences du projet ENT."/>
    <s v="E"/>
    <s v="E"/>
    <x v="1"/>
    <s v="Socle"/>
    <s v="Annexe opérationelle"/>
    <x v="4"/>
  </r>
  <r>
    <s v="EXP-07"/>
    <x v="0"/>
    <s v="Prévention des risques"/>
    <s v="Des campagnes de tests de performance DEVRAIENT être menées avant la mise en production de nouvelles versions applicatives."/>
    <s v="R"/>
    <s v="R"/>
    <x v="1"/>
    <s v="Socle"/>
    <s v="Annexe opérationelle"/>
    <x v="4"/>
  </r>
  <r>
    <s v="EXP-08"/>
    <x v="0"/>
    <s v="Contractualisation"/>
    <s v="L’exploitation et la maintenance de la solution ENT PEUVENT être confiées au même prestataire."/>
    <s v="F"/>
    <s v="F"/>
    <x v="1"/>
    <s v="Socle"/>
    <s v="Annexe opérationelle"/>
    <x v="5"/>
  </r>
  <r>
    <s v="EXP-09"/>
    <x v="0"/>
    <s v="Propriété des matériels et logiciels"/>
    <s v="Si du matériel ou des logiciels faisant partie de la solution ENT sont la propriété du porteur de projet, ce dernier DOIT donner aux exploitants et mainteneurs l’accès au support prévu dans les contrats de maintenance signés pour ces logiciels ou matériels"/>
    <s v="E"/>
    <s v="E"/>
    <x v="1"/>
    <s v="Socle"/>
    <s v="Annexe opérationelle"/>
    <x v="4"/>
  </r>
  <r>
    <s v="EXP-10"/>
    <x v="0"/>
    <s v="Propriété des matériels et logiciels"/>
    <s v="Si les composants matériels et logiciels sont la propriété d’un prestataire engagé sur un niveau de qualité de service dans un contexte technique et fonctionnel et sur une volumétrie d’utilisation définie dans le contrat, le prestataire DOIT alerter suffisamment à l’avance la maîtrise d’ouvrage du projet ENT de la nécessité de faire évoluer les composants logiciels et matériels pour maintenir une qualité de service élevée et DOIT indiquer ses recommandations d’évolutions de la solution ENT"/>
    <s v="E"/>
    <s v="E"/>
    <x v="1"/>
    <s v="Socle"/>
    <s v="Annexe opérationelle"/>
    <x v="4"/>
  </r>
  <r>
    <s v="EXP-11"/>
    <x v="0"/>
    <s v="Propriété des matériels et logiciels"/>
    <s v="Si les composants matériels et logiciels sont la propriété d’un prestataire responsable de l’évolution des composants logiciels et matériels, le mode de financement de ce prestataire DOIT dans ce cas être adapté en conséquence."/>
    <s v="E"/>
    <s v="E"/>
    <x v="1"/>
    <s v="Socle"/>
    <s v="Annexe opérationelle"/>
    <x v="4"/>
  </r>
  <r>
    <s v="EXP-12"/>
    <x v="0"/>
    <s v="Propriété des matériels et logiciels"/>
    <s v="Si les droits patrimoniaux des développements spécifiques des services applicatifs ne sont pas transférés à la maîtrise d’ouvrage du projet ENT (cas notamment des offres SaaS), le contrat DOIT contenir une clause permettant d’assurer la pérennité de l’ENT en cas de défaillance du prestataire ou arrêt de maintenance des logiciels (dépôt des sources, accès aux sources…)"/>
    <s v="E"/>
    <s v="E"/>
    <x v="1"/>
    <s v="Socle"/>
    <s v="Annexe opérationelle"/>
    <x v="4"/>
  </r>
  <r>
    <s v="EXP-13"/>
    <x v="0"/>
    <s v="Réversibilité"/>
    <s v="Tout contrat avec un prestataire extérieur DOIT pouvoir être résilié pour manquement de l’une ou l’autre des parties ou pour non-respect chronique des niveaux de service contractualisés."/>
    <s v="E"/>
    <s v="E"/>
    <x v="1"/>
    <s v="Socle"/>
    <s v="Annexe opérationelle"/>
    <x v="4"/>
  </r>
  <r>
    <s v="EXP-14"/>
    <x v="0"/>
    <s v="Réversibilité"/>
    <s v="Le contrat DOIT exiger une garantie de bonne fin, en fin de marché ou après résiliation, incluant une clause de réversibilité."/>
    <s v="E"/>
    <s v="E"/>
    <x v="1"/>
    <s v="Socle"/>
    <s v="Annexe opérationelle"/>
    <x v="4"/>
  </r>
  <r>
    <s v="EXP-15"/>
    <x v="0"/>
    <s v="Contractualisation"/>
    <s v="Le contrat DOIT établir clairement les domaines de responsabilité, les objectifs de qualité de service et les indicateurs de mesure associés."/>
    <s v="E"/>
    <s v="E"/>
    <x v="1"/>
    <s v="Socle"/>
    <s v="Annexe opérationelle"/>
    <x v="4"/>
  </r>
  <r>
    <s v="EXP-16"/>
    <x v="0"/>
    <s v="plateforme"/>
    <s v="Un cloisonnement de la plateforme de production DOIT être mis en place afin d’empêcher le moindre accès aux données de la solution ENT à partir des autres plateformes"/>
    <s v="E"/>
    <s v="E"/>
    <x v="1"/>
    <s v="Socle"/>
    <s v="Annexe opérationelle"/>
    <x v="5"/>
  </r>
  <r>
    <s v="EXP-17"/>
    <x v="0"/>
    <s v="plateforme"/>
    <s v="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
    <s v="E"/>
    <s v="E"/>
    <x v="1"/>
    <s v="Socle"/>
    <s v="Annexe opérationelle"/>
    <x v="5"/>
  </r>
  <r>
    <s v="EXP-18"/>
    <x v="0"/>
    <s v="Réversibilité"/>
    <s v="L’intégrateur/l’éditeur DOIT mettre au point une procédure de réversibilité destinée à permettre un changement de titulaire pour la maintenance de la solution ENT, à en renforcer ainsi le niveau de maintenabilité et à en garantir la pérennité"/>
    <s v="E"/>
    <s v="E"/>
    <x v="1"/>
    <s v="Socle"/>
    <s v="Annexe opérationelle"/>
    <x v="6"/>
  </r>
  <r>
    <s v="EXP-19"/>
    <x v="0"/>
    <s v="Contractualisation"/>
    <s v="La maintenance corrective et certaines opérations de maintenance préventive, telles que les mises à jour des patchs de sécurité, des signatures anti-virus et des actions préventives de maîtrise des performances, DOIVENT faire l’objet de forfaits sur la base des niveaux d’engagement de qualité de service souhaités."/>
    <s v="E"/>
    <s v="E"/>
    <x v="1"/>
    <s v="Socle"/>
    <s v="Annexe opérationelle"/>
    <x v="6"/>
  </r>
  <r>
    <s v="EXP-20"/>
    <x v="0"/>
    <s v="Contractualisation"/>
    <s v="Des unités d’œuvre DEVRAIENT être introduites dans le contrat pour la réalisation des autres activités de maintenance, afin de garantir une bonne réactivité du titulaire et la maîtrise des coûts."/>
    <s v="R"/>
    <s v="R"/>
    <x v="1"/>
    <s v="Socle"/>
    <s v="Annexe opérationelle"/>
    <x v="6"/>
  </r>
  <r>
    <s v="EXP-21"/>
    <x v="0"/>
    <s v="Maintenance"/>
    <s v="Des processus permettant la fiabilisation de la mise en production, la maintenabilité et la minimisation des coupures de service DOIVENT être définis et appliqués."/>
    <s v="E"/>
    <s v="E"/>
    <x v="1"/>
    <s v="Socle"/>
    <s v="Annexe opérationelle"/>
    <x v="6"/>
  </r>
  <r>
    <s v="EXP-22"/>
    <x v="0"/>
    <s v="Maintenance"/>
    <s v="Toute mise en production, même d’une évolution mineure, DOIT faire l’objet de tests préalables, excepté dans de très rares cas où l’urgence prime (alerte importante de sécurité…)."/>
    <s v="E"/>
    <s v="E"/>
    <x v="1"/>
    <s v="Socle"/>
    <s v="Annexe opérationelle"/>
    <x v="6"/>
  </r>
  <r>
    <s v="EXP-23"/>
    <x v="0"/>
    <s v="Maintenance"/>
    <s v="Si des changements planifiables impactent la disponibilité de l’ENT lors de périodes d’utilisation ou les modes opératoires des utilisateurs, ces derniers DOIVENT être prévenus au préalable."/>
    <s v="E"/>
    <s v="E"/>
    <x v="1"/>
    <s v="Socle"/>
    <s v="Annexe opérationelle"/>
    <x v="6"/>
  </r>
  <r>
    <s v="EXP-24"/>
    <x v="0"/>
    <s v="Mise en exploitation"/>
    <s v="La mise en production d’une solution ENT ou d’une évolution majeure ou d’un changement survenu après la mise en exploitation DOIT être précédée par une phase de tests et de recette chargée de valider la solution à déployer, les procédures et outils de mise en exploitation et d’exploitation"/>
    <s v="E"/>
    <s v="E"/>
    <x v="1"/>
    <s v="Socle"/>
    <s v="Annexe opérationelle"/>
    <x v="6"/>
  </r>
  <r>
    <s v="EXP-25"/>
    <x v="0"/>
    <s v="Livrables"/>
    <s v="Les livrables fournis lors des phases du cycle de vie de projet d’intégration DOIVENT au minimum se composer de :_x000a_- documentations d’architecture et de spécifications techniques et fonctionnelles ;_x000a_- documentation du dimensionnement de la plateforme, dossiers d’exploitation et toute autre documentation nécessaire à la maintenance de la solution ENT (la fourniture de ces livrables à la maîtrise d’ouvrage n’est pas obligatoire dans le cas d’une solution proposée en mode SaaS) ;_x000a_-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_x000a_-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_x000a_- documentations de tests et résultats des tests effectués ;_x000a_- notes de version pour les maintenances correctives et évolutives (qui peuvent être communiquées aux utilisateurs après la mise en œuvre de la version)"/>
    <s v="E"/>
    <s v="E"/>
    <x v="1"/>
    <s v="Socle"/>
    <s v="Annexe opérationelle"/>
    <x v="6"/>
  </r>
  <r>
    <s v="EXP-26"/>
    <x v="0"/>
    <s v="Livrables"/>
    <s v="Le mainteneur et l’exploitant DOIVENT garantir la mise à jour de l’ensemble de ces livrables lors de toute action d’évolution"/>
    <s v="E"/>
    <s v="E"/>
    <x v="1"/>
    <s v="Socle"/>
    <s v="Annexe opérationelle"/>
    <x v="6"/>
  </r>
  <r>
    <s v="EXP-27"/>
    <x v="0"/>
    <s v="Gestion de projet"/>
    <s v="Le processus d’évolution des documents DOIT être inscrit dans celui de la gestion des changements."/>
    <s v="E"/>
    <s v="E"/>
    <x v="1"/>
    <s v="Socle"/>
    <s v="Annexe opérationelle"/>
    <x v="6"/>
  </r>
  <r>
    <s v="EXP-28"/>
    <x v="0"/>
    <s v="Livrables"/>
    <s v="Les consignes d’exploitation DOIVENT être enrichies au cours de la phase d’exploitation à partir des retours d’expérience dans les domaines de la résolution d’incidents et de la remise en service : optimisation, simplification, etc."/>
    <s v="E"/>
    <s v="E"/>
    <x v="1"/>
    <s v="Socle"/>
    <s v="Annexe opérationelle"/>
    <x v="6"/>
  </r>
  <r>
    <s v="EXP-29"/>
    <x v="0"/>
    <s v="Tests"/>
    <s v="Toute mise en production d’une version majeure ou tout changement DOIT faire l’objet de tests préalables sur au moins une plateforme, selon un processus adapté à chacune des typologies d’évolution."/>
    <s v="E"/>
    <s v="E"/>
    <x v="1"/>
    <s v="Socle"/>
    <s v="Annexe opérationelle"/>
    <x v="6"/>
  </r>
  <r>
    <s v="EXP-30"/>
    <x v="0"/>
    <s v="Livrables"/>
    <s v="Les tests et la stratégie de tests DOIVENT être documentés y compris les scénarios de tests de non régression."/>
    <s v="E"/>
    <s v="E"/>
    <x v="1"/>
    <s v="Socle"/>
    <s v="Annexe opérationelle"/>
    <x v="6"/>
  </r>
  <r>
    <s v="EXP-31"/>
    <x v="0"/>
    <s v="Tests"/>
    <s v="Lors de changements moyens ou majeurs, un plan de tests DOIT être établi par le mainteneur."/>
    <s v="E"/>
    <s v="E"/>
    <x v="1"/>
    <s v="Socle"/>
    <s v="Annexe opérationelle"/>
    <x v="6"/>
  </r>
  <r>
    <s v="EXP-32"/>
    <x v="0"/>
    <s v="Tests"/>
    <s v="Seules les évolutions réalisées dans le cadre de la maintenance corrective et une partie des opérations de maintenance préventive PEUVENT ne pas faire l’objet de recette formelle (VABF et VSR)."/>
    <s v="F"/>
    <s v="F"/>
    <x v="1"/>
    <s v="Socle"/>
    <s v="Annexe opérationelle"/>
    <x v="6"/>
  </r>
  <r>
    <s v="EXP-33"/>
    <x v="0"/>
    <s v="Tests"/>
    <s v="Toutes les procédures de mise en exploitation DOIVENT être testées."/>
    <s v="E"/>
    <s v="E"/>
    <x v="1"/>
    <s v="Socle"/>
    <s v="Annexe opérationelle"/>
    <x v="6"/>
  </r>
  <r>
    <s v="EXP-34"/>
    <x v="0"/>
    <s v="Tests"/>
    <s v="Les tests de non-régression et la stratégie de test DOIVENT, si nécessaire, évoluer en fonction des incidents rencontrés en exploitation et des retours d’expérience."/>
    <s v="E"/>
    <s v="E"/>
    <x v="1"/>
    <s v="Socle"/>
    <s v="Annexe opérationelle"/>
    <x v="6"/>
  </r>
  <r>
    <s v="EXP-35"/>
    <x v="0"/>
    <s v="Tests"/>
    <s v="Des tests de performance DOIVENT permettre de calibrer la plateforme avant une mise en exploitation, d’optimiser les paramétrages et d’affiner le dossier de dimensionnement de la plateforme."/>
    <s v="E"/>
    <s v="E"/>
    <x v="1"/>
    <s v="Socle"/>
    <s v="Annexe opérationelle"/>
    <x v="6"/>
  </r>
  <r>
    <s v="EXP-36"/>
    <x v="0"/>
    <s v="Tests"/>
    <s v="La durée de batch éventuels DOIT être estimée afin d’optimiser la planification de leur exécution, pendant les périodes de faible charge."/>
    <s v="E"/>
    <s v="E"/>
    <x v="1"/>
    <s v="Socle"/>
    <s v="Annexe opérationelle"/>
    <x v="6"/>
  </r>
  <r>
    <s v="EXP-37"/>
    <x v="0"/>
    <s v="Déploiement"/>
    <s v="La mise en exploitation initiale d’une solution ENT DEVRAIT se faire progressivement (exemple : déploiement pilote, déploiement généralisé dans un nombre limité d’établissements, généralisation progressive ou groupée dans les autres établissements)."/>
    <s v="R"/>
    <s v="R"/>
    <x v="1"/>
    <s v="Socle"/>
    <s v="Annexe opérationelle"/>
    <x v="6"/>
  </r>
  <r>
    <s v="EXP-38"/>
    <x v="0"/>
    <s v="Déploiement"/>
    <s v="Un déploiement NE DEVRAIT PAS être planifié lors des périodes critiques ou de forte affluence."/>
    <s v="R"/>
    <s v="R"/>
    <x v="1"/>
    <s v="Socle"/>
    <s v="Annexe opérationelle"/>
    <x v="6"/>
  </r>
  <r>
    <s v="EXP-39"/>
    <x v="0"/>
    <s v="Réversibilité"/>
    <s v="Pour différentes raisons, la maintenance et/ou l’exploitation de la solution ENT doivent pouvoir être transférées à un nouveau partenaire (en fin de marché ou de manière anticipée dans le cas d’une résiliation). Les modalités de réversibilité DOIVENT être définies dans les contrats."/>
    <s v="E"/>
    <s v="E"/>
    <x v="1"/>
    <s v="Socle"/>
    <s v="Annexe opérationelle"/>
    <x v="6"/>
  </r>
  <r>
    <s v="EXP-40"/>
    <x v="0"/>
    <s v="Réversibilité"/>
    <s v="La maîtrise d’ouvrage du projet ENT DEVRAIT demander au nouveau titulaire d’établir, avant la fin de la phase de réversibilité, une analyse de risques argumentée."/>
    <s v="R"/>
    <s v="R"/>
    <x v="1"/>
    <s v="Socle"/>
    <s v="Annexe opérationelle"/>
    <x v="6"/>
  </r>
  <r>
    <s v="EXP-41"/>
    <x v="0"/>
    <s v="Réversibilité"/>
    <s v="Le plan de réversibilité DOIT décrire :_x000a_- l’organisation à mettre en place ;_x000a_- la répartition des responsabilités ;_x000a_- la structuration de cette phase (étapes, relations entre les étapes et conditions de fin d’étape) ;_x000a_- les éléments de délais et de contraintes de planning ;_x000a_- la description de l’assistance administrative et technique et du transfert de compétences ;_x000a_- la liste des éléments à transférer et les modalités de transfert._x000a_- l'ensemble des traitements appliqués aux données provenant de comptes supprimés ou en instance de suppression ;_x000a_- les données de l’ENT éligibles à la reprise dans le cas où le plan de réversibilité comporterait des changements à risque pour l’intégrité de ces données (par exemple un changement de solution ENT ou un changement d’hébergement)._x000a__x000a_"/>
    <s v="E"/>
    <s v="E"/>
    <x v="1"/>
    <s v="Socle"/>
    <s v="Annexe opérationelle"/>
    <x v="6"/>
  </r>
  <r>
    <s v="EXP-42"/>
    <x v="0"/>
    <s v="Réversibilité"/>
    <s v="Le plan de réversibilité DEVRAIT être vérifié de manière périodique ou lors de changements importants. La réversibilité peut aussi être mise en œuvre lors d'un changement de solution applicative sans changement de prestataire pour des raisons de maintenance et d'exploitation."/>
    <s v="R"/>
    <s v="R"/>
    <x v="1"/>
    <s v="Socle"/>
    <s v="Annexe opérationelle"/>
    <x v="6"/>
  </r>
  <r>
    <s v="EXP-43"/>
    <x v="1"/>
    <s v="Réversibilité"/>
    <s v="Le plan de réversibilité DEVRAIT être vérifié de manière périodique ou lors de changements importants."/>
    <s v="R"/>
    <s v="R"/>
    <x v="1"/>
    <s v="Socle"/>
    <s v="Annexe opérationelle"/>
    <x v="6"/>
  </r>
  <r>
    <s v="EXP-44"/>
    <x v="1"/>
    <s v="Réversibilité"/>
    <s v="Dans le cas où le plan de réversibilité induit un changement présentant un risque sur l’intégrité des données de l’ENT (changement de solution ENT, changement d’hébergement, changement de l’exploitant, changement de l’hébergeur…), le nouveau mainteneur DOIT garantir l’intégrité des données de l’ENT. Pour cela, il PEUT exploiter les capacités d’import / export des solutions ENT."/>
    <s v="E"/>
    <s v="E"/>
    <x v="1"/>
    <s v="Socle"/>
    <s v="Annexe opérationelle"/>
    <x v="6"/>
  </r>
  <r>
    <s v="EXP-45"/>
    <x v="1"/>
    <s v="Réversibilité"/>
    <s v="En cas d’application de la clause de réversibilité, s’il existe un risque pour les données de l’ENT et que l’ancien mainteneur n’a pas d’engagement pour la mise à disposition des données de l’ENT pour leur reprise, le nouveau mainteneur DEVRAIT estimer les charges associées à la migration des données éligibles à la reprise."/>
    <s v="R"/>
    <s v="R"/>
    <x v="1"/>
    <s v="Socle"/>
    <s v="Annexe opérationelle"/>
    <x v="6"/>
  </r>
  <r>
    <s v="EXP-46"/>
    <x v="1"/>
    <s v="Changement de solution ENT"/>
    <s v="En cas de changement de la solution d’un projet ENT, la nouvelle solution DEVRAIT permettre aux utilisateurs de retrouver leurs données (éligibles à la reprise) dans l’ENT dans les mêmes conditions d’exploitabilité que dans l’ancienne solution."/>
    <s v="R"/>
    <s v="R"/>
    <x v="1"/>
    <s v="Socle"/>
    <s v="Annexe opérationelle"/>
    <x v="6"/>
  </r>
  <r>
    <s v="EXP-47"/>
    <x v="1"/>
    <s v="Changement de solution ENT"/>
    <s v="S’agissant d’un changement de marché ENT, le nouvel intégrateur/éditeur/mainteneur DEVRAIT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
    <s v="R"/>
    <s v="R"/>
    <x v="1"/>
    <s v="Socle"/>
    <s v="Annexe opérationelle"/>
    <x v="6"/>
  </r>
  <r>
    <s v="EXP-48"/>
    <x v="1"/>
    <s v="Changement de solution ENT"/>
    <s v="S’agissant d’un renouvellement de marché ENT ou d’un changement de solution au sein du même marché, l’intégrateur/éditeur/mainteneur actuel DEVRAIT prendre l’engagement de la migration des données éligibles à la reprise depuis l’ancienne solution vers la nouvelle solution."/>
    <s v="R"/>
    <s v="R"/>
    <x v="1"/>
    <s v="Socle"/>
    <s v="Annexe opérationelle"/>
    <x v="6"/>
  </r>
  <r>
    <s v="EXP-49"/>
    <x v="1"/>
    <s v="Changement de solution ENT"/>
    <s v="Afin d’anticiper des futurs changements de solution ENT, l’intégrateur/éditeur/mainteneur de la nouvelle solution DEVRAIT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DEVRAIT être faite dans un délai raisonnable (à estimer selon la volumétrie des données)."/>
    <s v="R"/>
    <s v="R"/>
    <x v="1"/>
    <s v="Socle"/>
    <s v="Annexe opérationelle"/>
    <x v="6"/>
  </r>
  <r>
    <s v="EXP-50"/>
    <x v="1"/>
    <s v="Changement de solution ENT"/>
    <s v="En cas de changement d’ENT, l’intégrateur/éditeur/mainteneur de la nouvelle solution DEVRAIT s'engager à fournir la documentation complète des formats d'import et d'export utilisés et supportés par la solution ENT mise en œuvre sur le projet."/>
    <s v="R"/>
    <s v="R"/>
    <x v="1"/>
    <s v="Socle"/>
    <s v="Annexe opérationelle"/>
    <x v="6"/>
  </r>
  <r>
    <s v="EXP-51"/>
    <x v="1"/>
    <s v="Changement de solution ENT"/>
    <s v="En cas de développement spécifique nécessaire pour assurer la reprise dans la nouvelle solution de certaines données éligibles, l’intégrateur/éditeur/mainteneur de la nouvelle solution DEVRAIT s'appuyer sur la documentation fournie par les éditeurs ENT. L’intégrateur/éditeur/mainteneur DEVRAIT s'appuyer pour ces développements sur les capacités d'import / export de données de la solution ou développer des fonctionnalités spécifiques."/>
    <s v="R"/>
    <s v="R"/>
    <x v="1"/>
    <s v="Socle"/>
    <s v="Annexe opérationelle"/>
    <x v="6"/>
  </r>
  <r>
    <s v="EXP-52"/>
    <x v="1"/>
    <s v="Changement de solution ENT"/>
    <s v="En cas de développement spécifique nécessaire pour assurer la migration de certaines données éligibles à la reprise, l’intégrateur/éditeur/mainteneur en charge de la nouvelle solution DEVRAIT fournir dans sa proposition une estimation financière et de charge de travail pour ce développement en cas de réversibilité, de changement de solution ou de changement d'année scolaire (si elle n'est pas prise en compte nativement par la solution ENT proposée)."/>
    <s v="R"/>
    <s v="R"/>
    <x v="1"/>
    <s v="Socle"/>
    <s v="Annexe opérationelle"/>
    <x v="6"/>
  </r>
  <r>
    <s v="EXP-53"/>
    <x v="1"/>
    <s v="GARPersonIdentifiant"/>
    <s v="En cas de changement de solution ENT, le GARPersonIdentifiant DOIT être conservé pour tous les comptes utilisateurs pour lesquels il est défini"/>
    <s v="E"/>
    <s v="E"/>
    <x v="1"/>
    <s v="Socle"/>
    <s v="Annexe opérationelle"/>
    <x v="6"/>
  </r>
  <r>
    <s v="EXP-54"/>
    <x v="1"/>
    <s v="GARPersonIdentifiant"/>
    <s v="En cas de changement de solution ENT, l’intégrateur/éditeur/mainteneur de la nouvelle solution ENT DOIT s’assurer que le GARPersonIdentifiant de chaque compte utilisateur est bien récupéré et associé au compte dans la nouvelle solution lors de la reprise de données depuis l’ancienne solution."/>
    <s v="E"/>
    <s v="E"/>
    <x v="1"/>
    <s v="Socle"/>
    <s v="Annexe opérationelle"/>
    <x v="6"/>
  </r>
  <r>
    <s v="EXP-55"/>
    <x v="1"/>
    <s v="GARPersonIdentifiant"/>
    <s v="En cas d’application du plan de réversibilité, le nouveau prestataire (intégrateur/éditeur/mainteneur) DOIT garantir le maintien de l’association des GARPersonIdentifiant et des comptes utilisateurs dans l’ENT."/>
    <s v="E"/>
    <s v="E"/>
    <x v="1"/>
    <s v="Socle"/>
    <s v="Annexe opérationelle"/>
    <x v="6"/>
  </r>
  <r>
    <s v="EXP-56"/>
    <x v="1"/>
    <s v="GARPersonIdentifiant"/>
    <s v="Un utilisateur DOIT conserver le même GARPersonIdentifiant tant qu’il reste dans le même projet ENT."/>
    <s v="E"/>
    <s v="E"/>
    <x v="1"/>
    <s v="Socle"/>
    <s v="Annexe opérationelle"/>
    <x v="6"/>
  </r>
  <r>
    <s v="EXP-57"/>
    <x v="1"/>
    <s v="GARPersonIdentifiant"/>
    <s v="En cas de suppression d’un compte dans l’ENT, le GARPersonIdentifiant NE DOIT jamais être réattribué à un autre utilisateur sauf s’il s’agit d’un utilisateur qui revient dans l’ENT et que le projet ENT autorise sa réattribution."/>
    <s v="E"/>
    <s v="E"/>
    <x v="1"/>
    <s v="Socle"/>
    <s v="Annexe opérationelle"/>
    <x v="6"/>
  </r>
  <r>
    <s v="NOM-01"/>
    <x v="0"/>
    <s v="Nomenclatures"/>
    <s v="Chaque projet ENT DOIT être identifié par un code unique sur le périmètre national respectant la nomenclature définie dans l’annexe opérationnelle du SDET."/>
    <s v="E"/>
    <s v="E"/>
    <x v="2"/>
    <s v="Socle"/>
    <s v="Annexe opérationelle"/>
    <x v="7"/>
  </r>
  <r>
    <s v="NOM-02"/>
    <x v="0"/>
    <s v="Nomenclatures"/>
    <s v="Chaque catégorie de profil de l’accédant DOIT être identifiée par un code unique sur le périmètre national respectant la nomenclature définie dans l’annexe opérationnelle du SDET."/>
    <s v="E"/>
    <s v="E"/>
    <x v="2"/>
    <s v="Socle"/>
    <s v="Annexe opérationelle"/>
    <x v="8"/>
  </r>
  <r>
    <s v="ANN-01"/>
    <x v="0"/>
    <s v="Annuaire"/>
    <s v="L’annuaire ENT pour le premier degré DOIT respecter les indications portées par les documents l’ensemble annuaire du SDET :_x000a_- les spécifications de l’annuaire ENT pour le premier degré ;_x000a_- l’annexe 1 – dictionnaire des données ENT premier degré (format tableur) ;_x000a_- l’annexe 1bis – alimentation depuis le SI du MEN pour le premier degré ;_x000a_- l’annexe 5 – exploitation et exploitabilité du service annuaire ENT."/>
    <s v="E"/>
    <m/>
    <x v="3"/>
    <s v="Socle"/>
    <s v="Ensemble annuaire"/>
    <x v="9"/>
  </r>
  <r>
    <s v="ANN-02"/>
    <x v="0"/>
    <s v="Annuaire"/>
    <s v="L’annuaire ENT pour le second degré DOIT respecter les indications portées par les documents l’ensemble annuaire du SDET :_x000a_- le cahier des charges de l’annuaire ENT pour le second degré ;_x000a_- l’annexe 2 – caractérisation des personnes et des structures ;_x000a_- l’annexe 3 – schéma LDAP et nomenclatures ;_x000a_- l’annexe 4 – alimentation depuis le SI du MEN et depuis d’autres SI externes pour le second degré ;_x000a_- l’annexe 4 bis – alimentation depuis le SI du MEN et depuis d’autres SI externes pour le second degré (format tableur) ;_x000a_- l’annexe 5 – exploitation et exploitabilité du service annuaire ENT."/>
    <m/>
    <s v="E"/>
    <x v="3"/>
    <s v="Socle"/>
    <s v="Ensemble annuaire"/>
    <x v="9"/>
  </r>
  <r>
    <s v="EXPANN-01"/>
    <x v="0"/>
    <s v="Gestion du système et procédures d’exploitation / cahier d’exploitation"/>
    <s v="L’éditeur/intégrateur DOIT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
    <s v="E"/>
    <s v="E"/>
    <x v="3"/>
    <s v="Socle"/>
    <s v="Ensemble annuaire"/>
    <x v="10"/>
  </r>
  <r>
    <s v="EXPANN-02"/>
    <x v="0"/>
    <s v="Gestion du système et procédures d’exploitation / cahier d’exploitation"/>
    <s v="L’hébergeur/exploitant DOIT rédiger un cahier d’exploitation, décliné de celui de l’éditeur/intégrateur, adapté au contexte du projet, et intégrant les contraintes des différents acteurs."/>
    <s v="E"/>
    <s v="E"/>
    <x v="3"/>
    <s v="Socle"/>
    <s v="Ensemble annuaire"/>
    <x v="10"/>
  </r>
  <r>
    <s v="EXPANN-03"/>
    <x v="0"/>
    <s v="Gestion du système et procédures d’exploitation / cahier d’exploitation"/>
    <s v="Pour l’annuaire ENT, les traitements suivants DOIVENT être décrits dans le cahier d’exploitation :_x000a_- démarrage de la solution ENT ;_x000a_- arrêt de la solution ENT ;_x000a_- surveillance de la solution ENT ;_x000a_- chargement de « complets »"/>
    <s v="E"/>
    <s v="E"/>
    <x v="3"/>
    <s v="Socle"/>
    <s v="Ensemble annuaire"/>
    <x v="10"/>
  </r>
  <r>
    <s v="EXPANN-04"/>
    <x v="0"/>
    <s v="Gestion du système et procédures d’exploitation / cahier d’exploitation"/>
    <s v="Pour l’annuaire ENT, les traitements suivants DEVRAIENT être décrits dans le cahier d’exploitation :_x000a_- arrêt / démarrage indépendant du service annuaire seul ;_x000a_- surveillance du service annuaire ;_x000a_- lancement d’un traitement particulier sans interruption de service ;_x000a_- chargement de « deltas » ;_x000a_- cohérence et intégrité de l’annuaire (comptes fantômes, comptes isolés, comptes en doublon, comptes anciens, groupes incomplets, groupes vides)."/>
    <s v="R"/>
    <s v="R"/>
    <x v="3"/>
    <s v="Socle"/>
    <s v="Ensemble annuaire"/>
    <x v="10"/>
  </r>
  <r>
    <s v="EXPANN-06"/>
    <x v="0"/>
    <s v="Gestion du système et procédures d’exploitation / fichiers journaux"/>
    <s v="Un journal des opérations effectuées sur l’annuaire, alimenté automatiquement par les traitements de mise à jour, et contenant au minimum les informations nécessaires au diagnostic pour chaque incident, DOIT être mis en place."/>
    <s v="E"/>
    <s v="E"/>
    <x v="3"/>
    <s v="Socle"/>
    <s v="Ensemble annuaire"/>
    <x v="10"/>
  </r>
  <r>
    <s v="EXPANN-07"/>
    <x v="0"/>
    <s v="Gestion du système et procédures d’exploitation / fichiers journaux"/>
    <s v="La liste des erreurs possibles DOIT être fournie par l’éditeur/intégrateur avec pour chacune une description, son identification et le plan d’actions pour la traiter."/>
    <s v="E"/>
    <s v="E"/>
    <x v="3"/>
    <s v="Socle"/>
    <s v="Ensemble annuaire"/>
    <x v="10"/>
  </r>
  <r>
    <s v="EXPANN-08"/>
    <x v="0"/>
    <s v="Gestion du système et procédures d’exploitation / fichiers journaux"/>
    <s v="Les messages enregistrés dans le journal pour les erreurs DOIVENT avoir été conçus avec un objectif d’exploitation (vs d’aide au développement)."/>
    <s v="E"/>
    <s v="E"/>
    <x v="3"/>
    <s v="Socle"/>
    <s v="Ensemble annuaire"/>
    <x v="10"/>
  </r>
  <r>
    <s v="EXPANN-09"/>
    <x v="0"/>
    <s v="Gestion du système et procédures d’exploitation / fichiers journaux"/>
    <s v="La pertinence des erreurs relevées DEVRAIT permettre la création d’indicateurs."/>
    <s v="R"/>
    <s v="R"/>
    <x v="3"/>
    <s v="Socle"/>
    <s v="Ensemble annuaire"/>
    <x v="10"/>
  </r>
  <r>
    <s v="EXPANN-10"/>
    <x v="0"/>
    <s v="Gestion du système et procédures d’exploitation / fichiers journaux"/>
    <s v="Ce journal DOIT aussi être soumis à un cycle d’exploitation (compression, archivage, purge,…)."/>
    <s v="E"/>
    <s v="E"/>
    <x v="3"/>
    <s v="Socle"/>
    <s v="Ensemble annuaire"/>
    <x v="10"/>
  </r>
  <r>
    <s v="EXPANN-11"/>
    <x v="0"/>
    <s v="Gestion du système et procédures d’exploitation / sauvegarde"/>
    <s v="La limitation de perte de données exigée par le marché DOIT être couverte par un plan de sauvegarde."/>
    <s v="E"/>
    <s v="E"/>
    <x v="3"/>
    <s v="Socle"/>
    <s v="Ensemble annuaire"/>
    <x v="10"/>
  </r>
  <r>
    <s v="EXPANN-12"/>
    <x v="0"/>
    <s v="Gestion du système et procédures d’exploitation / surveillance"/>
    <s v="Une surveillance spécifique du service annuaire DEVRAIT être active :_x000a_- surveillance de la disponibilité ;_x000a_- surveillance des tâches d’exploitation."/>
    <s v="R"/>
    <s v="R"/>
    <x v="3"/>
    <s v="Socle"/>
    <s v="Ensemble annuaire"/>
    <x v="10"/>
  </r>
  <r>
    <s v="EXPANN-13"/>
    <x v="0"/>
    <s v="Gestion du système et procédures d’exploitation / Maintien en conditions opérationnelles"/>
    <s v="Même après un arrêt de service non planifié, où le service doit être rétabli dans l’urgence, les conditions pré-requises au démarrage DOIVENT être vérifiées avant réouverture du service."/>
    <s v="E"/>
    <s v="E"/>
    <x v="3"/>
    <s v="Socle"/>
    <s v="Ensemble annuaire"/>
    <x v="10"/>
  </r>
  <r>
    <s v="EXPANN-14"/>
    <x v="0"/>
    <s v="Gestion du système et procédures d’exploitation / Maintien en conditions opérationnelles"/>
    <s v="Chaque condition non remplie DOIT déclencher l’activation d’un plan d’action permettant de restaurer l’état souhaité"/>
    <s v="E"/>
    <s v="E"/>
    <x v="3"/>
    <s v="Socle"/>
    <s v="Ensemble annuaire"/>
    <x v="10"/>
  </r>
  <r>
    <s v="EXPANN-15"/>
    <x v="0"/>
    <s v="Disponibilité"/>
    <s v="La disponibilité du service annuaire DOIT être au minimum celle de la solution exigée par le marché pour la solution ENT."/>
    <s v="E"/>
    <s v="E"/>
    <x v="3"/>
    <s v="Socle"/>
    <s v="Ensemble annuaire"/>
    <x v="10"/>
  </r>
  <r>
    <s v="EXPANN-17"/>
    <x v="0"/>
    <s v="Disponibilité"/>
    <s v="Si une disponibilité 24x7 est exigée alors une plage de maintenance DOIT être accordée à l’hébergeur/exploitant."/>
    <s v="E"/>
    <s v="E"/>
    <x v="3"/>
    <s v="Socle"/>
    <s v="Ensemble annuaire"/>
    <x v="10"/>
  </r>
  <r>
    <s v="EXPANN-19"/>
    <x v="0"/>
    <s v="Capacité et Performances"/>
    <s v="Les objectifs de performance DOIVENT être surveillés par l’intermédiaire d’indicateurs pertinents."/>
    <s v="E"/>
    <s v="E"/>
    <x v="3"/>
    <s v="Socle"/>
    <s v="Ensemble annuaire"/>
    <x v="10"/>
  </r>
  <r>
    <s v="EXPANN-21"/>
    <x v="0"/>
    <s v="Capacité et Performances"/>
    <s v="La solution ENT et le modèle opérationnel DEVRAIENT être extensibles, c’est-à-dire adaptables en fonction des volumes et usages."/>
    <s v="R"/>
    <s v="R"/>
    <x v="3"/>
    <s v="Socle"/>
    <s v="Ensemble annuaire"/>
    <x v="10"/>
  </r>
  <r>
    <s v="EXPANN-22"/>
    <x v="0"/>
    <s v="Sécurité"/>
    <s v="Tout accès illégitime aux données annuaire DOIT être interdit."/>
    <s v="E"/>
    <s v="E"/>
    <x v="3"/>
    <s v="Socle"/>
    <s v="Ensemble annuaire"/>
    <x v="10"/>
  </r>
  <r>
    <s v="EXPANN-23"/>
    <x v="0"/>
    <s v="Sécurité"/>
    <s v="Tout accès à l’annuaire DOIT être auditable (toutes les opérations doivent être tracées : connexions réussies ou échouées, démarrage, arrêt, ajout, modification, suppression…)."/>
    <s v="E"/>
    <s v="E"/>
    <x v="3"/>
    <s v="Socle"/>
    <s v="Ensemble annuaire"/>
    <x v="10"/>
  </r>
  <r>
    <s v="EXPANN-24"/>
    <x v="0"/>
    <s v="Tests avant mise en production"/>
    <s v="Même s’il est nécessaire que les données utilisées pour ces tests soient représentatives, elles NE DEVRAIENT PAS être celles de production."/>
    <s v="R"/>
    <s v="R"/>
    <x v="3"/>
    <s v="Socle"/>
    <s v="Ensemble annuaire"/>
    <x v="10"/>
  </r>
  <r>
    <s v="EXPANN-25"/>
    <x v="0"/>
    <s v="Tests avant mise en production"/>
    <s v="Si des données de production sont utilisées, les données DOIVENT :_x000a_- soit être protégées par les mêmes règles de sécurité qu’en production (de façon qu’un testeur ne puisse pas accéder à une donnée à laquelle il n’aurait pas le droit en production) ;_x000a_- soit être anonymisées."/>
    <s v="E"/>
    <s v="E"/>
    <x v="3"/>
    <s v="Socle"/>
    <s v="Ensemble annuaire"/>
    <x v="10"/>
  </r>
  <r>
    <s v="EXPANN-26"/>
    <x v="0"/>
    <s v="Gestion des incidents"/>
    <s v="Toute erreur non applicative sur les accès en lecture ou en écriture de l’annuaire DOIT être considérée comme critique par l’équipe d’exploitation, car elle est révélatrice d’une indisponibilité du service annuaire."/>
    <s v="E"/>
    <s v="E"/>
    <x v="3"/>
    <s v="Socle"/>
    <s v="Ensemble annuaire"/>
    <x v="10"/>
  </r>
  <r>
    <s v="EXPANN-28"/>
    <x v="0"/>
    <s v="Performances"/>
    <s v="Si les données ont été mises en cache, les écritures DOIVENT invalider le cache."/>
    <s v="E"/>
    <s v="E"/>
    <x v="3"/>
    <s v="Socle"/>
    <s v="Ensemble annuaire"/>
    <x v="10"/>
  </r>
  <r>
    <s v="EXPANN-29"/>
    <x v="0"/>
    <s v="Chargement de fichiers"/>
    <s v="Un suivi du déroulement du traitement DOIT être fourni à l’utilisateur ou l’opérateur."/>
    <s v="E"/>
    <s v="E"/>
    <x v="3"/>
    <s v="Socle"/>
    <s v="Ensemble annuaire"/>
    <x v="10"/>
  </r>
  <r>
    <s v="EXPANN-30"/>
    <x v="0"/>
    <s v="Chargement de fichiers"/>
    <s v="Des rapports « utilisateur » DOIVENT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
    <s v="E"/>
    <s v="E"/>
    <x v="3"/>
    <s v="Socle"/>
    <s v="Ensemble annuaire"/>
    <x v="10"/>
  </r>
  <r>
    <s v="EXPANN-31"/>
    <x v="0"/>
    <s v="Chargement de fichiers"/>
    <s v="Les rapports « utilisateur » DEVRAIENT contenir un bilan du chargement (nombre de requêtes exécutées par typologie et par statut)."/>
    <s v="R"/>
    <s v="R"/>
    <x v="3"/>
    <s v="Socle"/>
    <s v="Ensemble annuaire"/>
    <x v="10"/>
  </r>
  <r>
    <s v="EXPANN-32"/>
    <x v="0"/>
    <s v="Chargement de fichiers"/>
    <s v="Un rapport « exploitant » DOIT être généré par chaque chargement. Il DOIT contenir les données nécessaires aux diagnostics de tous les incidents rencontrés."/>
    <s v="E"/>
    <s v="E"/>
    <x v="3"/>
    <s v="Socle"/>
    <s v="Ensemble annuaire"/>
    <x v="10"/>
  </r>
  <r>
    <s v="EXPANN-33"/>
    <x v="0"/>
    <s v="Chargement de fichiers"/>
    <s v="Le rapport « exploitant » DEVRAIT contenir un bilan du chargement (nombre de requêtes exécutées par typologie et par statut) utilisable comme indicateur."/>
    <s v="R"/>
    <s v="R"/>
    <x v="3"/>
    <s v="Socle"/>
    <s v="Ensemble annuaire"/>
    <x v="10"/>
  </r>
  <r>
    <s v="EXPANN-34"/>
    <x v="0"/>
    <s v="Chargement d’un fichier « complet »"/>
    <s v=" Une sauvegarde des données DEVRAIT être ordonnancée avant le traitement de chargement d’un « complet »."/>
    <s v="R"/>
    <s v="R"/>
    <x v="3"/>
    <s v="Socle"/>
    <s v="Ensemble annuaire"/>
    <x v="10"/>
  </r>
  <r>
    <s v="EXPANN-35"/>
    <x v="0"/>
    <s v="Chargement d’un fichier « complet »"/>
    <s v="Chaque traitement DEVRAIT mettre à disposition des points de reprise intermédiaires pour respecter toutes les exigences d’exploitation."/>
    <s v="R"/>
    <s v="R"/>
    <x v="3"/>
    <s v="Socle"/>
    <s v="Ensemble annuaire"/>
    <x v="10"/>
  </r>
  <r>
    <s v="EXPANN-39"/>
    <x v="0"/>
    <s v="Chargement d’un fichier « complet »"/>
    <s v="Le traitement d’import d’un « complet » DEVRAIT être planifié durant la plage de faible activité de la solution."/>
    <s v="R"/>
    <s v="R"/>
    <x v="3"/>
    <s v="Socle"/>
    <s v="Ensemble annuaire"/>
    <x v="10"/>
  </r>
  <r>
    <s v="EXPANN-40"/>
    <x v="0"/>
    <s v="Chargement d’un fichier « delta »"/>
    <s v="Le chargement d’un « delta» DEVRAIT être quotidien sauf s’il est remplacé par un « complet»."/>
    <s v="R"/>
    <s v="R"/>
    <x v="3"/>
    <s v="Socle"/>
    <s v="Ensemble annuaire"/>
    <x v="10"/>
  </r>
  <r>
    <s v="EXPANN-41"/>
    <x v="0"/>
    <s v="Chargement d’un fichier « delta »"/>
    <s v="Le délai entre la réception et le chargement d’un « delta » DEVRAIT être réduit au minimum, afin que les modifications soient disponibles au plus vite dans l’ENT (dès le lendemain si possible)."/>
    <s v="R"/>
    <s v="R"/>
    <x v="3"/>
    <s v="Socle"/>
    <s v="Ensemble annuaire"/>
    <x v="10"/>
  </r>
  <r>
    <s v="EXPANN-42"/>
    <x v="0"/>
    <s v="Chargement d’un fichier « delta »"/>
    <s v="le chargement d’un « delta » DEVRAIT être planifié durant une plage de faible activité de la solution comme la plage de maintenance."/>
    <s v="R"/>
    <s v="R"/>
    <x v="3"/>
    <s v="Socle"/>
    <s v="Ensemble annuaire"/>
    <x v="10"/>
  </r>
  <r>
    <s v="EXPANN-43"/>
    <x v="0"/>
    <s v="Chargement de fichier"/>
    <s v="Le chargement d’un « complet » DEVRAIT être programmé occasionnellement, pour resynchroniser les données entre l’AAF et la solution ENT, et pallier à la non-complétude du traitement d’un « delta »."/>
    <s v="R"/>
    <s v="R"/>
    <x v="3"/>
    <s v="Socle"/>
    <s v="Ensemble annuaire"/>
    <x v="10"/>
  </r>
  <r>
    <s v="EXPANN-44"/>
    <x v="0"/>
    <s v="Alimentation « multi-annuaires »"/>
    <s v="Dans le cas d’une alimentation par de multiples annuaires source de type AAF, le traitement de chargement DOIT enregistrer dans son annuaire et incorporer dans ses identifiants la source d’alimentation correspondante à l’alimentation qu’il est en train d’effectuer"/>
    <s v="E"/>
    <s v="E"/>
    <x v="3"/>
    <s v="Socle"/>
    <s v="Ensemble annuaire"/>
    <x v="10"/>
  </r>
  <r>
    <s v="EXPANN-45"/>
    <x v="0"/>
    <s v="Suppression d’un compte"/>
    <s v="Une requête de suppression de compte DEVRAIT avoir comme résultat de désactiver le compte tout en le conservant pendant une durée déterminée avant sa suppression réelle (la purge)."/>
    <s v="R"/>
    <s v="R"/>
    <x v="3"/>
    <s v="Socle"/>
    <s v="Ensemble annuaire"/>
    <x v="10"/>
  </r>
  <r>
    <s v="EXPANN-46"/>
    <x v="0"/>
    <s v="Suppression d’un compte"/>
    <s v="Cette désactivation DEVRAIT interdire pour cet utilisateur l’accès à l’ENT et à ses services."/>
    <s v="R"/>
    <s v="R"/>
    <x v="3"/>
    <s v="Socle"/>
    <s v="Ensemble annuaire"/>
    <x v="10"/>
  </r>
  <r>
    <s v="EXPANN-47"/>
    <x v="0"/>
    <s v="Suppression d’un compte"/>
    <s v="Une exception à la règle précédente DEVRAIT permettre à l’utilisateur, si le projet l’accepte, de récupérer ses données personnelles."/>
    <s v="R"/>
    <s v="R"/>
    <x v="3"/>
    <s v="Socle"/>
    <s v="Ensemble annuaire"/>
    <x v="10"/>
  </r>
  <r>
    <s v="EXPANN-48"/>
    <x v="0"/>
    <s v="Suppression d’un compte"/>
    <s v="Les données à caractère personnel traitées dans le cadre d’un compte ENT DOIVENT être « supprimées de l’ENT dans un délai de 3 mois dès lors que la personne concernée n’a plus vocation à détenir un compte »)._x000a_À défaut, dans les cas où les personnes ont une légitimité à conserver leur compte pendant une période supérieure à 3 mois, tous les comptes désactivés depuis plus de trois mois DOIVENT être supprimés (purgés) lors de la procédure de changement d’année scolaire."/>
    <s v="E"/>
    <s v="E"/>
    <x v="3"/>
    <s v="Socle"/>
    <s v="Ensemble annuaire"/>
    <x v="10"/>
  </r>
  <r>
    <s v="JUR-01"/>
    <x v="0"/>
    <s v="Formalités CNIL"/>
    <s v="La mise à disposition de l’ENT ne DOIT intervenir que si le responsable de traitement de données à caractère personnel a bien effectué les formalités préalables nécessaires auprès de la CNIL."/>
    <s v="E"/>
    <s v="E"/>
    <x v="4"/>
    <s v="Juridique"/>
    <s v="Annexe opérationelle"/>
    <x v="11"/>
  </r>
  <r>
    <s v="JUR-02"/>
    <x v="0"/>
    <s v="Sécurité CNIL"/>
    <s v="L’ensemble des données à caractère personnel présentes dans l’ENT DOIVENT faire l’objet de mesures de protection adéquate, de façon à ce qu’elles ne soient pas supprimées ou endommagées ou qu’un tiers non autorisé y ait accès."/>
    <s v="E"/>
    <s v="E"/>
    <x v="4"/>
    <s v="Juridique"/>
    <s v="Annexe opérationelle"/>
    <x v="11"/>
  </r>
  <r>
    <s v="JUR-04"/>
    <x v="0"/>
    <s v="Localisation des données"/>
    <s v="Le site d’hébergement et la localisation des données DOIVENT notamment être précisés et répondre aux dispositions applicables à la protection des données à caractère personnel, en particulier les dispositions relatives aux flux transfrontières."/>
    <s v="E"/>
    <s v="E"/>
    <x v="4"/>
    <s v="Juridique"/>
    <s v="Annexe opérationelle"/>
    <x v="11"/>
  </r>
  <r>
    <s v="JUR-05"/>
    <x v="0"/>
    <s v="Traçabilité et journalisation"/>
    <s v="La traçabilité et journalisation nécessaires sur un plan technique, et sur un plan juridique pour la gestion des preuves, DOIVENT respecter les durées de conservation des données à caractère personnel, ce qui implique de prévoir un système de purge."/>
    <s v="E"/>
    <s v="E"/>
    <x v="4"/>
    <s v="Juridique"/>
    <s v="Annexe opérationelle"/>
    <x v="11"/>
  </r>
  <r>
    <s v="JUR-06"/>
    <x v="0"/>
    <s v="Conservation des données"/>
    <s v="La durée de conservation des données en ligne, sauvegardées ou archivées DOIT être en conformité avec les besoins exprimés, les règles de sécurité et de confidentialité, les accords des personnes concernées par les données personnelles et les règles de conservation des archives publiques."/>
    <s v="E"/>
    <s v="E"/>
    <x v="4"/>
    <s v="Juridique"/>
    <s v="Annexe opérationelle"/>
    <x v="11"/>
  </r>
  <r>
    <s v="JUR-07"/>
    <x v="0"/>
    <s v="Confidentialité des données"/>
    <s v="La solution ENT DOIT présenter toutes les garanties requises par les dispositions applicables à la protection des données à caractère personnel notamment concernant la sécurité et la confidentialité."/>
    <s v="E"/>
    <s v="E"/>
    <x v="4"/>
    <s v="Juridique"/>
    <s v="Annexe opérationelle"/>
    <x v="11"/>
  </r>
  <r>
    <s v="JUR-08"/>
    <x v="0"/>
    <s v="Sous-traitants"/>
    <s v="Au sens des dispositions applicables à la protection des données à caractère personnel, les sous-traitants DOIVENT se voir imposer les mêmes exigences juridiques de sécurité et de confidentialité des données que le responsable de traitement."/>
    <s v="E"/>
    <s v="E"/>
    <x v="4"/>
    <s v="Juridique"/>
    <s v="Annexe opérationelle"/>
    <x v="11"/>
  </r>
  <r>
    <s v="JUR-09"/>
    <x v="0"/>
    <s v="Cookies"/>
    <s v="Les éditeurs de sites internet et les émetteurs de cookies DOIVENT respecter l’obligation d’information des utilisateurs de l’ENT et obtenir le consentement de ces-derniers avant toute utilisation ou lecture de cookies sur leur terminal."/>
    <s v="E"/>
    <s v="E"/>
    <x v="4"/>
    <s v="Juridique"/>
    <s v="Annexe opérationelle"/>
    <x v="11"/>
  </r>
  <r>
    <s v="JUR-10"/>
    <x v="0"/>
    <s v="Propriété des tiers"/>
    <s v="Les contenus diffusés dans l’ENT DOIVENT respecter les droits des tiers (vie privée, droit à l’image, propriété intellectuelle)"/>
    <s v="E"/>
    <s v="E"/>
    <x v="4"/>
    <s v="Juridique"/>
    <s v="Annexe opérationelle"/>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3" colPageCount="1"/>
  <pivotFields count="11">
    <pivotField subtotalTop="0" showAll="0">
      <items count="46">
        <item x="1"/>
        <item x="0"/>
        <item x="2"/>
        <item x="12"/>
        <item x="13"/>
        <item x="11"/>
        <item x="10"/>
        <item x="3"/>
        <item x="4"/>
        <item x="8"/>
        <item x="6"/>
        <item x="9"/>
        <item x="5"/>
        <item x="7"/>
        <item x="16"/>
        <item x="17"/>
        <item x="15"/>
        <item x="14"/>
        <item x="31"/>
        <item x="34"/>
        <item x="33"/>
        <item x="32"/>
        <item x="21"/>
        <item x="23"/>
        <item x="18"/>
        <item x="19"/>
        <item x="20"/>
        <item x="22"/>
        <item x="25"/>
        <item x="29"/>
        <item x="24"/>
        <item x="30"/>
        <item x="28"/>
        <item x="26"/>
        <item x="27"/>
        <item x="37"/>
        <item x="38"/>
        <item x="36"/>
        <item x="35"/>
        <item x="44"/>
        <item x="40"/>
        <item x="39"/>
        <item x="42"/>
        <item x="41"/>
        <item x="43"/>
        <item t="default"/>
      </items>
    </pivotField>
    <pivotField dataField="1" subtotalTop="0" showAll="0"/>
    <pivotField axis="axisPage" subtotalTop="0" multipleItemSelectionAllowed="1" showAll="0">
      <items count="3">
        <item h="1" x="0"/>
        <item x="1"/>
        <item t="default"/>
      </items>
    </pivotField>
    <pivotField axis="axisPage" subtotalTop="0" multipleItemSelectionAllowed="1" showAll="0">
      <items count="170">
        <item x="81"/>
        <item x="165"/>
        <item x="72"/>
        <item x="42"/>
        <item x="43"/>
        <item x="57"/>
        <item x="91"/>
        <item x="31"/>
        <item x="71"/>
        <item x="147"/>
        <item x="39"/>
        <item x="155"/>
        <item x="53"/>
        <item x="145"/>
        <item x="50"/>
        <item x="162"/>
        <item x="1"/>
        <item x="29"/>
        <item x="121"/>
        <item x="68"/>
        <item x="60"/>
        <item x="7"/>
        <item x="76"/>
        <item x="118"/>
        <item x="115"/>
        <item x="86"/>
        <item x="33"/>
        <item x="41"/>
        <item x="27"/>
        <item x="133"/>
        <item x="100"/>
        <item x="93"/>
        <item x="120"/>
        <item x="36"/>
        <item x="139"/>
        <item x="166"/>
        <item x="156"/>
        <item x="107"/>
        <item x="97"/>
        <item x="32"/>
        <item x="78"/>
        <item x="59"/>
        <item x="47"/>
        <item x="108"/>
        <item x="142"/>
        <item x="117"/>
        <item x="135"/>
        <item x="136"/>
        <item x="48"/>
        <item x="151"/>
        <item x="37"/>
        <item x="64"/>
        <item x="127"/>
        <item x="70"/>
        <item x="138"/>
        <item x="98"/>
        <item x="77"/>
        <item x="49"/>
        <item x="150"/>
        <item x="79"/>
        <item x="102"/>
        <item x="75"/>
        <item x="126"/>
        <item x="123"/>
        <item x="122"/>
        <item x="92"/>
        <item x="73"/>
        <item x="55"/>
        <item x="66"/>
        <item x="99"/>
        <item x="124"/>
        <item x="84"/>
        <item x="82"/>
        <item x="90"/>
        <item x="8"/>
        <item x="9"/>
        <item x="161"/>
        <item x="20"/>
        <item x="158"/>
        <item x="157"/>
        <item x="52"/>
        <item x="51"/>
        <item x="4"/>
        <item x="94"/>
        <item x="149"/>
        <item x="54"/>
        <item x="128"/>
        <item x="69"/>
        <item x="0"/>
        <item x="113"/>
        <item x="26"/>
        <item x="19"/>
        <item x="134"/>
        <item x="63"/>
        <item x="25"/>
        <item x="74"/>
        <item x="38"/>
        <item x="101"/>
        <item x="62"/>
        <item x="21"/>
        <item x="5"/>
        <item x="61"/>
        <item x="129"/>
        <item x="159"/>
        <item x="110"/>
        <item x="106"/>
        <item x="56"/>
        <item x="34"/>
        <item x="130"/>
        <item x="132"/>
        <item x="168"/>
        <item x="131"/>
        <item x="88"/>
        <item x="95"/>
        <item x="160"/>
        <item x="85"/>
        <item x="119"/>
        <item x="111"/>
        <item x="105"/>
        <item x="152"/>
        <item x="15"/>
        <item x="16"/>
        <item x="17"/>
        <item x="18"/>
        <item x="163"/>
        <item x="164"/>
        <item x="14"/>
        <item x="141"/>
        <item x="46"/>
        <item x="45"/>
        <item x="112"/>
        <item x="40"/>
        <item x="104"/>
        <item x="109"/>
        <item x="58"/>
        <item x="80"/>
        <item x="114"/>
        <item x="154"/>
        <item x="148"/>
        <item x="24"/>
        <item x="28"/>
        <item x="2"/>
        <item x="23"/>
        <item x="10"/>
        <item x="12"/>
        <item x="11"/>
        <item x="22"/>
        <item x="3"/>
        <item x="13"/>
        <item x="144"/>
        <item x="87"/>
        <item x="153"/>
        <item x="89"/>
        <item x="67"/>
        <item x="6"/>
        <item x="143"/>
        <item x="137"/>
        <item x="125"/>
        <item x="146"/>
        <item x="116"/>
        <item x="30"/>
        <item x="96"/>
        <item x="44"/>
        <item x="103"/>
        <item x="65"/>
        <item x="83"/>
        <item x="35"/>
        <item x="140"/>
        <item x="167"/>
        <item t="default"/>
      </items>
    </pivotField>
    <pivotField subtotalTop="0" showAll="0"/>
    <pivotField subtotalTop="0" multipleItemSelectionAllowed="1" showAll="0"/>
    <pivotField subtotalTop="0" showAll="0"/>
    <pivotField axis="axisPage" subtotalTop="0" multipleItemSelectionAllowed="1" showAll="0">
      <items count="50">
        <item x="29"/>
        <item x="31"/>
        <item x="15"/>
        <item x="20"/>
        <item x="34"/>
        <item x="45"/>
        <item x="1"/>
        <item x="7"/>
        <item x="16"/>
        <item x="5"/>
        <item x="35"/>
        <item x="32"/>
        <item x="24"/>
        <item x="22"/>
        <item x="23"/>
        <item x="39"/>
        <item x="17"/>
        <item x="8"/>
        <item x="41"/>
        <item x="46"/>
        <item x="18"/>
        <item x="14"/>
        <item x="40"/>
        <item x="30"/>
        <item x="28"/>
        <item x="11"/>
        <item x="13"/>
        <item x="4"/>
        <item x="0"/>
        <item x="19"/>
        <item x="12"/>
        <item x="48"/>
        <item x="36"/>
        <item x="38"/>
        <item x="37"/>
        <item x="26"/>
        <item x="42"/>
        <item x="47"/>
        <item x="10"/>
        <item x="9"/>
        <item x="2"/>
        <item x="6"/>
        <item x="21"/>
        <item x="44"/>
        <item x="25"/>
        <item x="43"/>
        <item x="27"/>
        <item x="3"/>
        <item x="33"/>
        <item t="default"/>
      </items>
    </pivotField>
    <pivotField axis="axisRow" subtotalTop="0" showAll="0">
      <items count="3">
        <item sd="0" x="0"/>
        <item x="1"/>
        <item t="default"/>
      </items>
    </pivotField>
    <pivotField subtotalTop="0" showAll="0"/>
    <pivotField subtotalTop="0" showAll="0"/>
  </pivotFields>
  <rowFields count="1">
    <field x="8"/>
  </rowFields>
  <rowItems count="3">
    <i>
      <x/>
    </i>
    <i>
      <x v="1"/>
    </i>
    <i t="grand">
      <x/>
    </i>
  </rowItems>
  <colItems count="1">
    <i/>
  </colItems>
  <pageFields count="3">
    <pageField fld="2" hier="-1"/>
    <pageField fld="7" hier="-1"/>
    <pageField fld="3" hier="-1"/>
  </pageFields>
  <dataFields count="1">
    <dataField name="Count of Référenc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6" firstHeaderRow="1" firstDataRow="1" firstDataCol="1" rowPageCount="2" colPageCount="1"/>
  <pivotFields count="10">
    <pivotField dataField="1" subtotalTop="0" showAll="0"/>
    <pivotField axis="axisPage" subtotalTop="0" multipleItemSelectionAllowed="1" showAll="0">
      <items count="3">
        <item h="1" x="0"/>
        <item x="1"/>
        <item t="default"/>
      </items>
    </pivotField>
    <pivotField subtotalTop="0" showAll="0"/>
    <pivotField subtotalTop="0" showAll="0"/>
    <pivotField subtotalTop="0" showAll="0"/>
    <pivotField subtotalTop="0" showAll="0"/>
    <pivotField axis="axisRow" subtotalTop="0" showAll="0">
      <items count="6">
        <item x="3"/>
        <item x="4"/>
        <item x="0"/>
        <item x="2"/>
        <item x="1"/>
        <item t="default"/>
      </items>
    </pivotField>
    <pivotField subtotalTop="0" showAll="0"/>
    <pivotField subtotalTop="0" showAll="0"/>
    <pivotField axis="axisPage" subtotalTop="0" showAll="0">
      <items count="13">
        <item x="0"/>
        <item x="1"/>
        <item x="2"/>
        <item x="3"/>
        <item x="4"/>
        <item x="5"/>
        <item x="6"/>
        <item x="7"/>
        <item x="8"/>
        <item x="11"/>
        <item x="10"/>
        <item x="9"/>
        <item t="default"/>
      </items>
    </pivotField>
  </pivotFields>
  <rowFields count="1">
    <field x="6"/>
  </rowFields>
  <rowItems count="2">
    <i>
      <x v="4"/>
    </i>
    <i t="grand">
      <x/>
    </i>
  </rowItems>
  <colItems count="1">
    <i/>
  </colItems>
  <pageFields count="2">
    <pageField fld="1" hier="-1"/>
    <pageField fld="9" hier="-1"/>
  </pageFields>
  <dataFields count="1">
    <dataField name="Count of Réfé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Principes" displayName="Principes" ref="A5:I95" totalsRowShown="0" headerRowDxfId="47" dataDxfId="46" tableBorderDxfId="45">
  <autoFilter ref="A5:I95"/>
  <tableColumns count="9">
    <tableColumn id="1" name="Code du service" dataDxfId="44"/>
    <tableColumn id="2" name="Intitulé du service" dataDxfId="43"/>
    <tableColumn id="3" name="Type de service" dataDxfId="42"/>
    <tableColumn id="11" name="Référence du principe" dataDxfId="41"/>
    <tableColumn id="5" name="Description du principe" dataDxfId="40"/>
    <tableColumn id="6" name=" " dataDxfId="39"/>
    <tableColumn id="7" name="Date évaluation" dataDxfId="38"/>
    <tableColumn id="8" name="Résultat" dataDxfId="37"/>
    <tableColumn id="9" name="Commentaires / Justification" dataDxfId="36"/>
  </tableColumns>
  <tableStyleInfo name="TableStyleMedium9" showFirstColumn="0" showLastColumn="0" showRowStripes="1" showColumnStripes="0"/>
</table>
</file>

<file path=xl/tables/table2.xml><?xml version="1.0" encoding="utf-8"?>
<table xmlns="http://schemas.openxmlformats.org/spreadsheetml/2006/main" id="1" name="FonctionsTrv" displayName="FonctionsTrv" ref="A5:H15" totalsRowShown="0" headerRowDxfId="35" dataDxfId="34" tableBorderDxfId="33">
  <autoFilter ref="A5:H15"/>
  <tableColumns count="8">
    <tableColumn id="1" name="Categorie" dataDxfId="32"/>
    <tableColumn id="3" name="Type de service" dataDxfId="31"/>
    <tableColumn id="4" name="Fonction" dataDxfId="30"/>
    <tableColumn id="5" name="Description de la fonction" dataDxfId="29"/>
    <tableColumn id="6" name=" " dataDxfId="28"/>
    <tableColumn id="7" name="Date évaluation" dataDxfId="27"/>
    <tableColumn id="8" name="Résultat" dataDxfId="26"/>
    <tableColumn id="9" name="Commentaires / Justification" dataDxfId="25"/>
  </tableColumns>
  <tableStyleInfo name="TableStyleMedium9" showFirstColumn="0" showLastColumn="0" showRowStripes="1" showColumnStripes="0"/>
</table>
</file>

<file path=xl/tables/table3.xml><?xml version="1.0" encoding="utf-8"?>
<table xmlns="http://schemas.openxmlformats.org/spreadsheetml/2006/main" id="3" name="Fonctions" displayName="Fonctions" ref="A5:I71" totalsRowShown="0" headerRowDxfId="24" dataDxfId="23" tableBorderDxfId="22">
  <autoFilter ref="A5:I71"/>
  <tableColumns count="9">
    <tableColumn id="1" name="Code du service" dataDxfId="21"/>
    <tableColumn id="2" name="Intitulé du service" dataDxfId="20"/>
    <tableColumn id="3" name="Type de service" dataDxfId="19"/>
    <tableColumn id="4" name="Fonction" dataDxfId="18"/>
    <tableColumn id="5" name="Description de la fonction" dataDxfId="17"/>
    <tableColumn id="6" name=" " dataDxfId="16"/>
    <tableColumn id="7" name="Date évaluation" dataDxfId="15"/>
    <tableColumn id="8" name="Résultat" dataDxfId="14"/>
    <tableColumn id="9" name="Commentaires / Justification" dataDxfId="13"/>
  </tableColumns>
  <tableStyleInfo name="TableStyleMedium9" showFirstColumn="0" showLastColumn="0" showRowStripes="1" showColumnStripes="0"/>
</table>
</file>

<file path=xl/tables/table4.xml><?xml version="1.0" encoding="utf-8"?>
<table xmlns="http://schemas.openxmlformats.org/spreadsheetml/2006/main" id="4" name="PrincipesAO" displayName="PrincipesAO" ref="A5:H26" totalsRowShown="0" headerRowDxfId="12" dataDxfId="11" tableBorderDxfId="10">
  <autoFilter ref="A5:H26"/>
  <tableColumns count="8">
    <tableColumn id="2" name="Chapitre" dataDxfId="9"/>
    <tableColumn id="3" name="Sous-chapitre" dataDxfId="8"/>
    <tableColumn id="11" name="Référence du principe" dataDxfId="7"/>
    <tableColumn id="5" name="Description du principe" dataDxfId="6"/>
    <tableColumn id="6" name=" " dataDxfId="5"/>
    <tableColumn id="7" name="Date évaluation" dataDxfId="4"/>
    <tableColumn id="8" name="Résultat" dataDxfId="3"/>
    <tableColumn id="9" name="Commentaires / Justification"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484D7A"/>
      </a:dk2>
      <a:lt2>
        <a:srgbClr val="5770BE"/>
      </a:lt2>
      <a:accent1>
        <a:srgbClr val="484D7A"/>
      </a:accent1>
      <a:accent2>
        <a:srgbClr val="5770BE"/>
      </a:accent2>
      <a:accent3>
        <a:srgbClr val="FF8D7E"/>
      </a:accent3>
      <a:accent4>
        <a:srgbClr val="00AC8C"/>
      </a:accent4>
      <a:accent5>
        <a:srgbClr val="FFE800"/>
      </a:accent5>
      <a:accent6>
        <a:srgbClr val="7F7F7F"/>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21"/>
  <sheetViews>
    <sheetView showWhiteSpace="0" topLeftCell="A8" zoomScaleNormal="100" workbookViewId="0">
      <selection activeCell="A14" sqref="A14:G14"/>
    </sheetView>
  </sheetViews>
  <sheetFormatPr baseColWidth="10" defaultColWidth="11.42578125" defaultRowHeight="12.75"/>
  <cols>
    <col min="1" max="1" width="56.42578125" style="19" customWidth="1"/>
    <col min="2" max="2" width="11.7109375" style="19" customWidth="1"/>
    <col min="3" max="3" width="26.7109375" style="19" hidden="1" customWidth="1"/>
    <col min="4" max="4" width="76.5703125" style="19" customWidth="1"/>
    <col min="5" max="5" width="9.140625" style="19" customWidth="1"/>
    <col min="6" max="7" width="11.42578125" style="19" customWidth="1"/>
    <col min="8" max="8" width="5.42578125" style="19" customWidth="1"/>
    <col min="9" max="16384" width="11.42578125" style="19"/>
  </cols>
  <sheetData>
    <row r="1" spans="1:8">
      <c r="A1" s="1"/>
      <c r="B1" s="1"/>
      <c r="C1" s="1"/>
      <c r="D1" s="1"/>
      <c r="E1" s="1"/>
      <c r="F1" s="1"/>
      <c r="G1" s="1"/>
      <c r="H1" s="18"/>
    </row>
    <row r="2" spans="1:8" ht="15" customHeight="1">
      <c r="A2" s="65"/>
      <c r="B2" s="66"/>
      <c r="C2" s="67"/>
      <c r="D2" s="74" t="s">
        <v>0</v>
      </c>
      <c r="E2" s="65"/>
      <c r="F2" s="66"/>
      <c r="G2" s="67"/>
      <c r="H2" s="18"/>
    </row>
    <row r="3" spans="1:8">
      <c r="A3" s="68"/>
      <c r="B3" s="69"/>
      <c r="C3" s="70"/>
      <c r="D3" s="75"/>
      <c r="E3" s="68"/>
      <c r="F3" s="69"/>
      <c r="G3" s="70"/>
      <c r="H3" s="18"/>
    </row>
    <row r="4" spans="1:8" ht="75" customHeight="1">
      <c r="A4" s="71"/>
      <c r="B4" s="72"/>
      <c r="C4" s="73"/>
      <c r="D4" s="76"/>
      <c r="E4" s="71"/>
      <c r="F4" s="72"/>
      <c r="G4" s="73"/>
      <c r="H4" s="18"/>
    </row>
    <row r="5" spans="1:8" ht="12.75" customHeight="1">
      <c r="A5" s="77" t="s">
        <v>1</v>
      </c>
      <c r="B5" s="77"/>
      <c r="C5" s="77"/>
      <c r="D5" s="77"/>
      <c r="E5" s="77"/>
      <c r="F5" s="77"/>
      <c r="G5" s="77"/>
    </row>
    <row r="6" spans="1:8" ht="12.75" customHeight="1">
      <c r="A6" s="77"/>
      <c r="B6" s="77"/>
      <c r="C6" s="77"/>
      <c r="D6" s="77"/>
      <c r="E6" s="77"/>
      <c r="F6" s="77"/>
      <c r="G6" s="77"/>
    </row>
    <row r="7" spans="1:8" ht="12.75" customHeight="1">
      <c r="A7" s="77"/>
      <c r="B7" s="77"/>
      <c r="C7" s="77"/>
      <c r="D7" s="77"/>
      <c r="E7" s="77"/>
      <c r="F7" s="77"/>
      <c r="G7" s="77"/>
    </row>
    <row r="8" spans="1:8" ht="12.75" customHeight="1">
      <c r="A8" s="77"/>
      <c r="B8" s="77"/>
      <c r="C8" s="77"/>
      <c r="D8" s="77"/>
      <c r="E8" s="77"/>
      <c r="F8" s="77"/>
      <c r="G8" s="77"/>
    </row>
    <row r="9" spans="1:8">
      <c r="A9" s="1"/>
      <c r="B9" s="1"/>
      <c r="C9" s="1"/>
      <c r="D9" s="1"/>
      <c r="E9" s="1"/>
      <c r="F9" s="1"/>
      <c r="G9" s="1"/>
      <c r="H9" s="18"/>
    </row>
    <row r="10" spans="1:8">
      <c r="A10" s="1"/>
      <c r="B10" s="1"/>
      <c r="C10" s="1"/>
      <c r="D10" s="1"/>
      <c r="E10" s="1"/>
      <c r="F10" s="1"/>
      <c r="G10" s="1"/>
      <c r="H10" s="18"/>
    </row>
    <row r="11" spans="1:8" ht="15.75">
      <c r="A11" s="78" t="s">
        <v>2</v>
      </c>
      <c r="B11" s="78"/>
      <c r="C11" s="78"/>
      <c r="D11" s="78"/>
      <c r="E11" s="78"/>
      <c r="F11" s="78"/>
      <c r="G11" s="78"/>
      <c r="H11" s="18"/>
    </row>
    <row r="12" spans="1:8">
      <c r="A12" s="82"/>
      <c r="B12" s="82"/>
      <c r="C12" s="82"/>
      <c r="D12" s="82"/>
      <c r="E12" s="82"/>
      <c r="F12" s="82"/>
      <c r="G12" s="82"/>
      <c r="H12" s="18"/>
    </row>
    <row r="13" spans="1:8" ht="47.25" customHeight="1">
      <c r="A13" s="80" t="s">
        <v>3</v>
      </c>
      <c r="B13" s="80"/>
      <c r="C13" s="80"/>
      <c r="D13" s="80"/>
      <c r="E13" s="80"/>
      <c r="F13" s="80"/>
      <c r="G13" s="80"/>
      <c r="H13" s="20"/>
    </row>
    <row r="14" spans="1:8" ht="68.099999999999994" customHeight="1">
      <c r="A14" s="81" t="s">
        <v>4</v>
      </c>
      <c r="B14" s="81"/>
      <c r="C14" s="81"/>
      <c r="D14" s="81"/>
      <c r="E14" s="81"/>
      <c r="F14" s="81"/>
      <c r="G14" s="81"/>
      <c r="H14" s="18"/>
    </row>
    <row r="15" spans="1:8" ht="15.6" customHeight="1">
      <c r="A15" s="81" t="s">
        <v>5</v>
      </c>
      <c r="B15" s="81"/>
      <c r="C15" s="81"/>
      <c r="D15" s="81"/>
      <c r="E15" s="81"/>
      <c r="F15" s="81"/>
      <c r="G15" s="81"/>
      <c r="H15" s="18"/>
    </row>
    <row r="16" spans="1:8">
      <c r="A16" s="52" t="s">
        <v>6</v>
      </c>
      <c r="B16" s="2"/>
      <c r="C16" s="2"/>
      <c r="D16" s="2"/>
      <c r="E16" s="2"/>
      <c r="F16" s="2"/>
      <c r="G16" s="2"/>
    </row>
    <row r="17" spans="1:9">
      <c r="A17" s="52" t="s">
        <v>7</v>
      </c>
      <c r="B17" s="2"/>
      <c r="C17" s="2"/>
      <c r="D17" s="2"/>
      <c r="E17" s="2"/>
      <c r="F17" s="2"/>
      <c r="G17" s="2"/>
    </row>
    <row r="18" spans="1:9">
      <c r="A18" s="52" t="s">
        <v>8</v>
      </c>
      <c r="B18" s="52"/>
      <c r="C18" s="52"/>
      <c r="D18" s="52"/>
      <c r="E18" s="52"/>
      <c r="F18" s="52"/>
      <c r="G18" s="52"/>
      <c r="H18" s="36"/>
      <c r="I18" s="37"/>
    </row>
    <row r="19" spans="1:9" ht="15" customHeight="1">
      <c r="A19" s="52" t="s">
        <v>9</v>
      </c>
      <c r="B19" s="52"/>
      <c r="C19" s="52"/>
      <c r="D19" s="52"/>
      <c r="E19" s="52"/>
      <c r="F19" s="52"/>
      <c r="G19" s="52"/>
    </row>
    <row r="20" spans="1:9">
      <c r="A20" s="52" t="s">
        <v>10</v>
      </c>
      <c r="B20" s="52"/>
      <c r="C20" s="52"/>
      <c r="D20" s="52"/>
      <c r="E20" s="52"/>
      <c r="F20" s="52"/>
      <c r="G20" s="52"/>
    </row>
    <row r="21" spans="1:9">
      <c r="A21" s="79"/>
      <c r="B21" s="79"/>
      <c r="C21" s="79"/>
      <c r="D21" s="79"/>
      <c r="E21" s="79"/>
      <c r="F21" s="79"/>
      <c r="G21" s="79"/>
    </row>
  </sheetData>
  <mergeCells count="10">
    <mergeCell ref="A21:G21"/>
    <mergeCell ref="A13:G13"/>
    <mergeCell ref="A14:G14"/>
    <mergeCell ref="A12:G12"/>
    <mergeCell ref="A15:G15"/>
    <mergeCell ref="A2:C4"/>
    <mergeCell ref="D2:D4"/>
    <mergeCell ref="E2:G4"/>
    <mergeCell ref="A5:G8"/>
    <mergeCell ref="A11:G11"/>
  </mergeCells>
  <hyperlinks>
    <hyperlink ref="A16" location="'Services - grille principes'!A1" display="les principes  du document principal"/>
    <hyperlink ref="A20:G20" location="'Récapitulatif conformité'!A1" display="un récapitulatif permet de comptabiliser les principes et fonctions répondant au SDET. "/>
    <hyperlink ref="A19:G19" location="'Annexe op. - grille principes'!A1" display="les principes de l'annexe opérationnelle ;"/>
    <hyperlink ref="A18:G18" location="'Services - grille fonctions'!A1" display="Les fonctions des  Services Utilisateur  du document principal ;"/>
    <hyperlink ref="A18" location="'Services - grille fonctions'!A1" display="Les fonctions des  Services du document principal ;"/>
    <hyperlink ref="A17" location="'Services - grille fonctions Trv'!A1" display="Les fonctions transverses transverses document principal ;"/>
  </hyperlinks>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O26020"/>
  <sheetViews>
    <sheetView zoomScale="85" zoomScaleNormal="85" workbookViewId="0">
      <selection activeCell="A2" sqref="A2:I2"/>
    </sheetView>
  </sheetViews>
  <sheetFormatPr baseColWidth="10" defaultColWidth="8.7109375" defaultRowHeight="15"/>
  <cols>
    <col min="1" max="1" width="12.28515625" style="21" customWidth="1"/>
    <col min="2" max="2" width="21.85546875" style="21" customWidth="1"/>
    <col min="3" max="3" width="10.7109375" style="21" customWidth="1"/>
    <col min="4" max="4" width="12" style="21" customWidth="1"/>
    <col min="5" max="5" width="56.85546875" style="21" bestFit="1" customWidth="1"/>
    <col min="6" max="6" width="3.28515625" style="21" customWidth="1"/>
    <col min="7" max="7" width="11.42578125" style="21" customWidth="1"/>
    <col min="8" max="8" width="19" style="21" customWidth="1"/>
    <col min="9" max="9" width="54.42578125" style="21" customWidth="1"/>
    <col min="10" max="16384" width="8.7109375" style="21"/>
  </cols>
  <sheetData>
    <row r="2" spans="1:15" ht="23.1" customHeight="1">
      <c r="A2" s="87" t="s">
        <v>11</v>
      </c>
      <c r="B2" s="87"/>
      <c r="C2" s="87"/>
      <c r="D2" s="87"/>
      <c r="E2" s="87"/>
      <c r="F2" s="87"/>
      <c r="G2" s="87"/>
      <c r="H2" s="87"/>
      <c r="I2" s="87"/>
      <c r="J2" s="23"/>
      <c r="K2" s="23"/>
      <c r="L2" s="23"/>
      <c r="M2" s="23"/>
      <c r="N2" s="23"/>
      <c r="O2" s="23"/>
    </row>
    <row r="4" spans="1:15" ht="19.5" customHeight="1">
      <c r="A4" s="83" t="s">
        <v>12</v>
      </c>
      <c r="B4" s="84"/>
      <c r="C4" s="84"/>
      <c r="D4" s="84"/>
      <c r="E4" s="84"/>
      <c r="F4" s="35"/>
      <c r="G4" s="85" t="s">
        <v>13</v>
      </c>
      <c r="H4" s="86"/>
      <c r="I4" s="86"/>
    </row>
    <row r="5" spans="1:15" ht="33.950000000000003" customHeight="1" thickBot="1">
      <c r="A5" s="29" t="s">
        <v>14</v>
      </c>
      <c r="B5" s="30" t="s">
        <v>15</v>
      </c>
      <c r="C5" s="31" t="s">
        <v>16</v>
      </c>
      <c r="D5" s="31" t="s">
        <v>17</v>
      </c>
      <c r="E5" s="31" t="s">
        <v>18</v>
      </c>
      <c r="F5" s="32" t="s">
        <v>19</v>
      </c>
      <c r="G5" s="33" t="s">
        <v>20</v>
      </c>
      <c r="H5" s="33" t="s">
        <v>21</v>
      </c>
      <c r="I5" s="33" t="s">
        <v>22</v>
      </c>
      <c r="J5" s="22"/>
    </row>
    <row r="6" spans="1:15" ht="30.75" thickTop="1">
      <c r="A6" s="38" t="s">
        <v>23</v>
      </c>
      <c r="B6" s="39" t="s">
        <v>24</v>
      </c>
      <c r="C6" s="40" t="s">
        <v>25</v>
      </c>
      <c r="D6" s="40" t="s">
        <v>26</v>
      </c>
      <c r="E6" s="40" t="s">
        <v>27</v>
      </c>
      <c r="F6" s="27"/>
      <c r="G6" s="43"/>
      <c r="H6" s="24" t="s">
        <v>28</v>
      </c>
      <c r="I6" s="26"/>
    </row>
    <row r="7" spans="1:15" ht="30">
      <c r="A7" s="38" t="s">
        <v>23</v>
      </c>
      <c r="B7" s="39" t="s">
        <v>24</v>
      </c>
      <c r="C7" s="40" t="s">
        <v>25</v>
      </c>
      <c r="D7" s="40" t="s">
        <v>29</v>
      </c>
      <c r="E7" s="40" t="s">
        <v>30</v>
      </c>
      <c r="F7" s="28"/>
      <c r="G7" s="26"/>
      <c r="H7" s="24" t="s">
        <v>28</v>
      </c>
      <c r="I7" s="26"/>
    </row>
    <row r="8" spans="1:15" ht="45">
      <c r="A8" s="38" t="s">
        <v>23</v>
      </c>
      <c r="B8" s="39" t="s">
        <v>24</v>
      </c>
      <c r="C8" s="40" t="s">
        <v>25</v>
      </c>
      <c r="D8" s="40" t="s">
        <v>31</v>
      </c>
      <c r="E8" s="40" t="s">
        <v>32</v>
      </c>
      <c r="F8" s="28"/>
      <c r="G8" s="26"/>
      <c r="H8" s="24" t="s">
        <v>28</v>
      </c>
      <c r="I8" s="26"/>
    </row>
    <row r="9" spans="1:15" ht="30">
      <c r="A9" s="38" t="s">
        <v>23</v>
      </c>
      <c r="B9" s="39" t="s">
        <v>24</v>
      </c>
      <c r="C9" s="40" t="s">
        <v>25</v>
      </c>
      <c r="D9" s="40" t="s">
        <v>33</v>
      </c>
      <c r="E9" s="40" t="s">
        <v>34</v>
      </c>
      <c r="F9" s="28"/>
      <c r="G9" s="26"/>
      <c r="H9" s="24" t="s">
        <v>28</v>
      </c>
      <c r="I9" s="26"/>
    </row>
    <row r="10" spans="1:15" ht="30">
      <c r="A10" s="38" t="s">
        <v>23</v>
      </c>
      <c r="B10" s="39" t="s">
        <v>24</v>
      </c>
      <c r="C10" s="40" t="s">
        <v>25</v>
      </c>
      <c r="D10" s="40" t="s">
        <v>35</v>
      </c>
      <c r="E10" s="40" t="s">
        <v>36</v>
      </c>
      <c r="F10" s="28"/>
      <c r="G10" s="26"/>
      <c r="H10" s="24" t="s">
        <v>28</v>
      </c>
      <c r="I10" s="26"/>
    </row>
    <row r="11" spans="1:15" ht="45">
      <c r="A11" s="38" t="s">
        <v>23</v>
      </c>
      <c r="B11" s="39" t="s">
        <v>24</v>
      </c>
      <c r="C11" s="40" t="s">
        <v>25</v>
      </c>
      <c r="D11" s="40" t="s">
        <v>37</v>
      </c>
      <c r="E11" s="40" t="s">
        <v>38</v>
      </c>
      <c r="F11" s="28"/>
      <c r="G11" s="26"/>
      <c r="H11" s="24" t="s">
        <v>28</v>
      </c>
      <c r="I11" s="26"/>
    </row>
    <row r="12" spans="1:15" ht="30">
      <c r="A12" s="38" t="s">
        <v>23</v>
      </c>
      <c r="B12" s="39" t="s">
        <v>24</v>
      </c>
      <c r="C12" s="40" t="s">
        <v>25</v>
      </c>
      <c r="D12" s="40" t="s">
        <v>39</v>
      </c>
      <c r="E12" s="40" t="s">
        <v>40</v>
      </c>
      <c r="F12" s="28"/>
      <c r="G12" s="26"/>
      <c r="H12" s="24" t="s">
        <v>28</v>
      </c>
      <c r="I12" s="26"/>
    </row>
    <row r="13" spans="1:15" ht="30">
      <c r="A13" s="38" t="s">
        <v>23</v>
      </c>
      <c r="B13" s="39" t="s">
        <v>24</v>
      </c>
      <c r="C13" s="40" t="s">
        <v>25</v>
      </c>
      <c r="D13" s="40" t="s">
        <v>41</v>
      </c>
      <c r="E13" s="40" t="s">
        <v>42</v>
      </c>
      <c r="F13" s="28"/>
      <c r="G13" s="26"/>
      <c r="H13" s="24" t="s">
        <v>28</v>
      </c>
      <c r="I13" s="26"/>
    </row>
    <row r="14" spans="1:15" ht="30">
      <c r="A14" s="38" t="s">
        <v>23</v>
      </c>
      <c r="B14" s="39" t="s">
        <v>24</v>
      </c>
      <c r="C14" s="40" t="s">
        <v>25</v>
      </c>
      <c r="D14" s="40" t="s">
        <v>43</v>
      </c>
      <c r="E14" s="40" t="s">
        <v>44</v>
      </c>
      <c r="F14" s="28"/>
      <c r="G14" s="26"/>
      <c r="H14" s="24" t="s">
        <v>28</v>
      </c>
      <c r="I14" s="26"/>
    </row>
    <row r="15" spans="1:15" ht="45">
      <c r="A15" s="38" t="s">
        <v>23</v>
      </c>
      <c r="B15" s="39" t="s">
        <v>24</v>
      </c>
      <c r="C15" s="40" t="s">
        <v>25</v>
      </c>
      <c r="D15" s="40" t="s">
        <v>45</v>
      </c>
      <c r="E15" s="40" t="s">
        <v>46</v>
      </c>
      <c r="F15" s="28"/>
      <c r="G15" s="26"/>
      <c r="H15" s="24" t="s">
        <v>28</v>
      </c>
      <c r="I15" s="26"/>
    </row>
    <row r="16" spans="1:15" ht="105">
      <c r="A16" s="38" t="s">
        <v>23</v>
      </c>
      <c r="B16" s="39" t="s">
        <v>24</v>
      </c>
      <c r="C16" s="40" t="s">
        <v>25</v>
      </c>
      <c r="D16" s="40" t="s">
        <v>47</v>
      </c>
      <c r="E16" s="40" t="s">
        <v>48</v>
      </c>
      <c r="F16" s="28"/>
      <c r="G16" s="26"/>
      <c r="H16" s="24" t="s">
        <v>28</v>
      </c>
      <c r="I16" s="26"/>
    </row>
    <row r="17" spans="1:9" ht="45">
      <c r="A17" s="38" t="s">
        <v>49</v>
      </c>
      <c r="B17" s="42" t="s">
        <v>50</v>
      </c>
      <c r="C17" s="40" t="s">
        <v>25</v>
      </c>
      <c r="D17" s="40" t="s">
        <v>51</v>
      </c>
      <c r="E17" s="40" t="s">
        <v>52</v>
      </c>
      <c r="F17" s="28"/>
      <c r="G17" s="26"/>
      <c r="H17" s="24" t="s">
        <v>28</v>
      </c>
      <c r="I17" s="26"/>
    </row>
    <row r="18" spans="1:9" ht="45">
      <c r="A18" s="38" t="s">
        <v>49</v>
      </c>
      <c r="B18" s="39" t="s">
        <v>50</v>
      </c>
      <c r="C18" s="40" t="s">
        <v>25</v>
      </c>
      <c r="D18" s="40" t="s">
        <v>53</v>
      </c>
      <c r="E18" s="40" t="s">
        <v>54</v>
      </c>
      <c r="F18" s="28"/>
      <c r="G18" s="26"/>
      <c r="H18" s="24" t="s">
        <v>28</v>
      </c>
      <c r="I18" s="26"/>
    </row>
    <row r="19" spans="1:9" ht="30">
      <c r="A19" s="39" t="s">
        <v>49</v>
      </c>
      <c r="B19" s="39" t="s">
        <v>50</v>
      </c>
      <c r="C19" s="40" t="s">
        <v>25</v>
      </c>
      <c r="D19" s="40" t="s">
        <v>55</v>
      </c>
      <c r="E19" s="41" t="s">
        <v>56</v>
      </c>
      <c r="F19" s="28"/>
      <c r="G19" s="24"/>
      <c r="H19" s="24" t="s">
        <v>28</v>
      </c>
      <c r="I19" s="24"/>
    </row>
    <row r="20" spans="1:9" ht="44.45" customHeight="1">
      <c r="A20" s="39" t="s">
        <v>49</v>
      </c>
      <c r="B20" s="39" t="s">
        <v>50</v>
      </c>
      <c r="C20" s="40" t="s">
        <v>25</v>
      </c>
      <c r="D20" s="40" t="s">
        <v>57</v>
      </c>
      <c r="E20" s="41" t="s">
        <v>58</v>
      </c>
      <c r="F20" s="28"/>
      <c r="G20" s="24"/>
      <c r="H20" s="24" t="s">
        <v>28</v>
      </c>
      <c r="I20" s="24"/>
    </row>
    <row r="21" spans="1:9" ht="45">
      <c r="A21" s="39" t="s">
        <v>59</v>
      </c>
      <c r="B21" s="39" t="s">
        <v>60</v>
      </c>
      <c r="C21" s="40" t="s">
        <v>25</v>
      </c>
      <c r="D21" s="40" t="s">
        <v>61</v>
      </c>
      <c r="E21" s="41" t="s">
        <v>62</v>
      </c>
      <c r="F21" s="28"/>
      <c r="G21" s="24"/>
      <c r="H21" s="24" t="s">
        <v>28</v>
      </c>
      <c r="I21" s="24"/>
    </row>
    <row r="22" spans="1:9" ht="30">
      <c r="A22" s="39" t="s">
        <v>59</v>
      </c>
      <c r="B22" s="39" t="s">
        <v>60</v>
      </c>
      <c r="C22" s="40" t="s">
        <v>25</v>
      </c>
      <c r="D22" s="40" t="s">
        <v>63</v>
      </c>
      <c r="E22" s="41" t="s">
        <v>64</v>
      </c>
      <c r="F22" s="34"/>
      <c r="G22" s="24"/>
      <c r="H22" s="24" t="s">
        <v>28</v>
      </c>
      <c r="I22" s="24"/>
    </row>
    <row r="23" spans="1:9" ht="45">
      <c r="A23" s="39" t="s">
        <v>59</v>
      </c>
      <c r="B23" s="39" t="s">
        <v>60</v>
      </c>
      <c r="C23" s="40" t="s">
        <v>25</v>
      </c>
      <c r="D23" s="40" t="s">
        <v>65</v>
      </c>
      <c r="E23" s="41" t="s">
        <v>66</v>
      </c>
      <c r="F23" s="34"/>
      <c r="G23" s="24"/>
      <c r="H23" s="24" t="s">
        <v>28</v>
      </c>
      <c r="I23" s="24"/>
    </row>
    <row r="24" spans="1:9" ht="60">
      <c r="A24" s="39" t="s">
        <v>59</v>
      </c>
      <c r="B24" s="39" t="s">
        <v>60</v>
      </c>
      <c r="C24" s="40" t="s">
        <v>25</v>
      </c>
      <c r="D24" s="40" t="s">
        <v>67</v>
      </c>
      <c r="E24" s="41" t="s">
        <v>68</v>
      </c>
      <c r="F24" s="34"/>
      <c r="G24" s="24"/>
      <c r="H24" s="24" t="s">
        <v>28</v>
      </c>
      <c r="I24" s="24"/>
    </row>
    <row r="25" spans="1:9" ht="30">
      <c r="A25" s="39" t="s">
        <v>69</v>
      </c>
      <c r="B25" s="39" t="s">
        <v>70</v>
      </c>
      <c r="C25" s="41" t="s">
        <v>25</v>
      </c>
      <c r="D25" s="41" t="s">
        <v>71</v>
      </c>
      <c r="E25" s="41" t="s">
        <v>72</v>
      </c>
      <c r="F25" s="34"/>
      <c r="G25" s="24"/>
      <c r="H25" s="24" t="s">
        <v>28</v>
      </c>
      <c r="I25" s="24"/>
    </row>
    <row r="26" spans="1:9" ht="60">
      <c r="A26" s="38" t="s">
        <v>69</v>
      </c>
      <c r="B26" s="39" t="s">
        <v>70</v>
      </c>
      <c r="C26" s="40" t="s">
        <v>25</v>
      </c>
      <c r="D26" s="40" t="s">
        <v>73</v>
      </c>
      <c r="E26" s="40" t="s">
        <v>74</v>
      </c>
      <c r="F26" s="28"/>
      <c r="G26" s="24"/>
      <c r="H26" s="24" t="s">
        <v>28</v>
      </c>
      <c r="I26" s="24"/>
    </row>
    <row r="27" spans="1:9" ht="45">
      <c r="A27" s="38" t="s">
        <v>75</v>
      </c>
      <c r="B27" s="39" t="s">
        <v>76</v>
      </c>
      <c r="C27" s="40" t="s">
        <v>25</v>
      </c>
      <c r="D27" s="40" t="s">
        <v>77</v>
      </c>
      <c r="E27" s="40" t="s">
        <v>78</v>
      </c>
      <c r="F27" s="34"/>
      <c r="G27" s="24"/>
      <c r="H27" s="24" t="s">
        <v>28</v>
      </c>
      <c r="I27" s="24"/>
    </row>
    <row r="28" spans="1:9" ht="30">
      <c r="A28" s="38" t="s">
        <v>75</v>
      </c>
      <c r="B28" s="39" t="s">
        <v>76</v>
      </c>
      <c r="C28" s="40" t="s">
        <v>25</v>
      </c>
      <c r="D28" s="40" t="s">
        <v>79</v>
      </c>
      <c r="E28" s="40" t="s">
        <v>80</v>
      </c>
      <c r="F28" s="34"/>
      <c r="G28" s="24"/>
      <c r="H28" s="24" t="s">
        <v>28</v>
      </c>
      <c r="I28" s="24"/>
    </row>
    <row r="29" spans="1:9" ht="75">
      <c r="A29" s="38" t="s">
        <v>75</v>
      </c>
      <c r="B29" s="39" t="s">
        <v>76</v>
      </c>
      <c r="C29" s="40" t="s">
        <v>25</v>
      </c>
      <c r="D29" s="40" t="s">
        <v>81</v>
      </c>
      <c r="E29" s="40" t="s">
        <v>82</v>
      </c>
      <c r="F29" s="34"/>
      <c r="G29" s="24"/>
      <c r="H29" s="24" t="s">
        <v>28</v>
      </c>
      <c r="I29" s="24"/>
    </row>
    <row r="30" spans="1:9" ht="30">
      <c r="A30" s="38" t="s">
        <v>75</v>
      </c>
      <c r="B30" s="39" t="s">
        <v>76</v>
      </c>
      <c r="C30" s="40" t="s">
        <v>25</v>
      </c>
      <c r="D30" s="40" t="s">
        <v>83</v>
      </c>
      <c r="E30" s="40" t="s">
        <v>84</v>
      </c>
      <c r="F30" s="34"/>
      <c r="G30" s="24"/>
      <c r="H30" s="24" t="s">
        <v>28</v>
      </c>
      <c r="I30" s="24"/>
    </row>
    <row r="31" spans="1:9" ht="45">
      <c r="A31" s="38" t="s">
        <v>75</v>
      </c>
      <c r="B31" s="39" t="s">
        <v>76</v>
      </c>
      <c r="C31" s="40" t="s">
        <v>25</v>
      </c>
      <c r="D31" s="40" t="s">
        <v>85</v>
      </c>
      <c r="E31" s="40" t="s">
        <v>86</v>
      </c>
      <c r="F31" s="34"/>
      <c r="G31" s="24"/>
      <c r="H31" s="24" t="s">
        <v>28</v>
      </c>
      <c r="I31" s="24"/>
    </row>
    <row r="32" spans="1:9" ht="60">
      <c r="A32" s="38" t="s">
        <v>87</v>
      </c>
      <c r="B32" s="39" t="s">
        <v>88</v>
      </c>
      <c r="C32" s="40" t="s">
        <v>25</v>
      </c>
      <c r="D32" s="40" t="s">
        <v>89</v>
      </c>
      <c r="E32" s="40" t="s">
        <v>90</v>
      </c>
      <c r="F32" s="34"/>
      <c r="G32" s="24"/>
      <c r="H32" s="24" t="s">
        <v>28</v>
      </c>
      <c r="I32" s="24"/>
    </row>
    <row r="33" spans="1:9" ht="30">
      <c r="A33" s="38" t="s">
        <v>87</v>
      </c>
      <c r="B33" s="39" t="s">
        <v>88</v>
      </c>
      <c r="C33" s="40" t="s">
        <v>25</v>
      </c>
      <c r="D33" s="40" t="s">
        <v>91</v>
      </c>
      <c r="E33" s="40" t="s">
        <v>92</v>
      </c>
      <c r="F33" s="34"/>
      <c r="G33" s="24"/>
      <c r="H33" s="24" t="s">
        <v>28</v>
      </c>
      <c r="I33" s="24"/>
    </row>
    <row r="34" spans="1:9">
      <c r="A34" s="38" t="s">
        <v>87</v>
      </c>
      <c r="B34" s="39" t="s">
        <v>88</v>
      </c>
      <c r="C34" s="40" t="s">
        <v>25</v>
      </c>
      <c r="D34" s="40" t="s">
        <v>93</v>
      </c>
      <c r="E34" s="40" t="s">
        <v>94</v>
      </c>
      <c r="F34" s="34"/>
      <c r="G34" s="24"/>
      <c r="H34" s="24" t="s">
        <v>28</v>
      </c>
      <c r="I34" s="24"/>
    </row>
    <row r="35" spans="1:9" ht="45">
      <c r="A35" s="38" t="s">
        <v>87</v>
      </c>
      <c r="B35" s="39" t="s">
        <v>88</v>
      </c>
      <c r="C35" s="40" t="s">
        <v>25</v>
      </c>
      <c r="D35" s="40" t="s">
        <v>95</v>
      </c>
      <c r="E35" s="40" t="s">
        <v>96</v>
      </c>
      <c r="F35" s="34"/>
      <c r="G35" s="24"/>
      <c r="H35" s="24" t="s">
        <v>28</v>
      </c>
      <c r="I35" s="24"/>
    </row>
    <row r="36" spans="1:9" ht="60">
      <c r="A36" s="38" t="s">
        <v>87</v>
      </c>
      <c r="B36" s="39" t="s">
        <v>88</v>
      </c>
      <c r="C36" s="40" t="s">
        <v>25</v>
      </c>
      <c r="D36" s="40" t="s">
        <v>97</v>
      </c>
      <c r="E36" s="40" t="s">
        <v>98</v>
      </c>
      <c r="F36" s="34"/>
      <c r="G36" s="24"/>
      <c r="H36" s="24" t="s">
        <v>28</v>
      </c>
      <c r="I36" s="24"/>
    </row>
    <row r="37" spans="1:9" ht="30">
      <c r="A37" s="38" t="s">
        <v>87</v>
      </c>
      <c r="B37" s="39" t="s">
        <v>88</v>
      </c>
      <c r="C37" s="40" t="s">
        <v>25</v>
      </c>
      <c r="D37" s="40" t="s">
        <v>99</v>
      </c>
      <c r="E37" s="40" t="s">
        <v>100</v>
      </c>
      <c r="F37" s="34"/>
      <c r="G37" s="24"/>
      <c r="H37" s="24" t="s">
        <v>28</v>
      </c>
      <c r="I37" s="24"/>
    </row>
    <row r="38" spans="1:9" ht="45">
      <c r="A38" s="38" t="s">
        <v>87</v>
      </c>
      <c r="B38" s="39" t="s">
        <v>88</v>
      </c>
      <c r="C38" s="40" t="s">
        <v>25</v>
      </c>
      <c r="D38" s="40" t="s">
        <v>101</v>
      </c>
      <c r="E38" s="40" t="s">
        <v>102</v>
      </c>
      <c r="F38" s="34"/>
      <c r="G38" s="24"/>
      <c r="H38" s="24" t="s">
        <v>28</v>
      </c>
      <c r="I38" s="24"/>
    </row>
    <row r="39" spans="1:9" ht="30">
      <c r="A39" s="38" t="s">
        <v>87</v>
      </c>
      <c r="B39" s="39" t="s">
        <v>88</v>
      </c>
      <c r="C39" s="40" t="s">
        <v>25</v>
      </c>
      <c r="D39" s="40" t="s">
        <v>103</v>
      </c>
      <c r="E39" s="40" t="s">
        <v>104</v>
      </c>
      <c r="F39" s="34"/>
      <c r="G39" s="24"/>
      <c r="H39" s="24" t="s">
        <v>28</v>
      </c>
      <c r="I39" s="24"/>
    </row>
    <row r="40" spans="1:9" ht="45">
      <c r="A40" s="38" t="s">
        <v>87</v>
      </c>
      <c r="B40" s="39" t="s">
        <v>88</v>
      </c>
      <c r="C40" s="40" t="s">
        <v>25</v>
      </c>
      <c r="D40" s="40" t="s">
        <v>105</v>
      </c>
      <c r="E40" s="40" t="s">
        <v>106</v>
      </c>
      <c r="F40" s="34"/>
      <c r="G40" s="24"/>
      <c r="H40" s="24" t="s">
        <v>28</v>
      </c>
      <c r="I40" s="24"/>
    </row>
    <row r="41" spans="1:9" ht="45">
      <c r="A41" s="38" t="s">
        <v>87</v>
      </c>
      <c r="B41" s="39" t="s">
        <v>88</v>
      </c>
      <c r="C41" s="40" t="s">
        <v>25</v>
      </c>
      <c r="D41" s="40" t="s">
        <v>107</v>
      </c>
      <c r="E41" s="40" t="s">
        <v>108</v>
      </c>
      <c r="F41" s="34"/>
      <c r="G41" s="24"/>
      <c r="H41" s="24" t="s">
        <v>28</v>
      </c>
      <c r="I41" s="24"/>
    </row>
    <row r="42" spans="1:9" ht="45">
      <c r="A42" s="38" t="s">
        <v>87</v>
      </c>
      <c r="B42" s="39" t="s">
        <v>88</v>
      </c>
      <c r="C42" s="40" t="s">
        <v>25</v>
      </c>
      <c r="D42" s="40" t="s">
        <v>109</v>
      </c>
      <c r="E42" s="40" t="s">
        <v>110</v>
      </c>
      <c r="F42" s="34"/>
      <c r="G42" s="24"/>
      <c r="H42" s="24" t="s">
        <v>28</v>
      </c>
      <c r="I42" s="24"/>
    </row>
    <row r="43" spans="1:9" ht="45">
      <c r="A43" s="38" t="s">
        <v>111</v>
      </c>
      <c r="B43" s="39" t="s">
        <v>112</v>
      </c>
      <c r="C43" s="40" t="s">
        <v>113</v>
      </c>
      <c r="D43" s="40" t="s">
        <v>114</v>
      </c>
      <c r="E43" s="40" t="s">
        <v>115</v>
      </c>
      <c r="F43" s="34"/>
      <c r="G43" s="24"/>
      <c r="H43" s="24" t="s">
        <v>28</v>
      </c>
      <c r="I43" s="24"/>
    </row>
    <row r="44" spans="1:9" ht="45">
      <c r="A44" s="38" t="s">
        <v>111</v>
      </c>
      <c r="B44" s="39" t="s">
        <v>112</v>
      </c>
      <c r="C44" s="40" t="s">
        <v>113</v>
      </c>
      <c r="D44" s="40" t="s">
        <v>116</v>
      </c>
      <c r="E44" s="40" t="s">
        <v>117</v>
      </c>
      <c r="F44" s="34"/>
      <c r="G44" s="24"/>
      <c r="H44" s="24" t="s">
        <v>28</v>
      </c>
      <c r="I44" s="24"/>
    </row>
    <row r="45" spans="1:9" ht="30">
      <c r="A45" s="38" t="s">
        <v>111</v>
      </c>
      <c r="B45" s="39" t="s">
        <v>112</v>
      </c>
      <c r="C45" s="40" t="s">
        <v>113</v>
      </c>
      <c r="D45" s="40" t="s">
        <v>118</v>
      </c>
      <c r="E45" s="40" t="s">
        <v>119</v>
      </c>
      <c r="F45" s="34"/>
      <c r="G45" s="24"/>
      <c r="H45" s="24" t="s">
        <v>28</v>
      </c>
      <c r="I45" s="24"/>
    </row>
    <row r="46" spans="1:9" ht="30">
      <c r="A46" s="38" t="s">
        <v>111</v>
      </c>
      <c r="B46" s="39" t="s">
        <v>112</v>
      </c>
      <c r="C46" s="40" t="s">
        <v>113</v>
      </c>
      <c r="D46" s="40" t="s">
        <v>120</v>
      </c>
      <c r="E46" s="40" t="s">
        <v>121</v>
      </c>
      <c r="F46" s="34"/>
      <c r="G46" s="24"/>
      <c r="H46" s="24" t="s">
        <v>28</v>
      </c>
      <c r="I46" s="24"/>
    </row>
    <row r="47" spans="1:9" ht="60">
      <c r="A47" s="38" t="s">
        <v>111</v>
      </c>
      <c r="B47" s="39" t="s">
        <v>112</v>
      </c>
      <c r="C47" s="40" t="s">
        <v>113</v>
      </c>
      <c r="D47" s="40" t="s">
        <v>122</v>
      </c>
      <c r="E47" s="40" t="s">
        <v>123</v>
      </c>
      <c r="F47" s="34"/>
      <c r="G47" s="24"/>
      <c r="H47" s="24" t="s">
        <v>28</v>
      </c>
      <c r="I47" s="24"/>
    </row>
    <row r="48" spans="1:9" ht="60">
      <c r="A48" s="38" t="s">
        <v>111</v>
      </c>
      <c r="B48" s="39" t="s">
        <v>112</v>
      </c>
      <c r="C48" s="40" t="s">
        <v>113</v>
      </c>
      <c r="D48" s="40" t="s">
        <v>124</v>
      </c>
      <c r="E48" s="40" t="s">
        <v>125</v>
      </c>
      <c r="F48" s="34"/>
      <c r="G48" s="24"/>
      <c r="H48" s="24" t="s">
        <v>28</v>
      </c>
      <c r="I48" s="24"/>
    </row>
    <row r="49" spans="1:9" ht="60">
      <c r="A49" s="38" t="s">
        <v>111</v>
      </c>
      <c r="B49" s="39" t="s">
        <v>112</v>
      </c>
      <c r="C49" s="40" t="s">
        <v>113</v>
      </c>
      <c r="D49" s="40" t="s">
        <v>126</v>
      </c>
      <c r="E49" s="40" t="s">
        <v>127</v>
      </c>
      <c r="F49" s="34"/>
      <c r="G49" s="24"/>
      <c r="H49" s="24" t="s">
        <v>28</v>
      </c>
      <c r="I49" s="24"/>
    </row>
    <row r="50" spans="1:9" ht="30">
      <c r="A50" s="38" t="s">
        <v>128</v>
      </c>
      <c r="B50" s="39" t="s">
        <v>129</v>
      </c>
      <c r="C50" s="40" t="s">
        <v>113</v>
      </c>
      <c r="D50" s="40" t="s">
        <v>130</v>
      </c>
      <c r="E50" s="40" t="s">
        <v>131</v>
      </c>
      <c r="F50" s="34"/>
      <c r="G50" s="24"/>
      <c r="H50" s="24" t="s">
        <v>28</v>
      </c>
      <c r="I50" s="24"/>
    </row>
    <row r="51" spans="1:9" ht="45">
      <c r="A51" s="38" t="s">
        <v>128</v>
      </c>
      <c r="B51" s="39" t="s">
        <v>129</v>
      </c>
      <c r="C51" s="40" t="s">
        <v>113</v>
      </c>
      <c r="D51" s="40" t="s">
        <v>132</v>
      </c>
      <c r="E51" s="40" t="s">
        <v>133</v>
      </c>
      <c r="F51" s="34"/>
      <c r="G51" s="24"/>
      <c r="H51" s="24" t="s">
        <v>28</v>
      </c>
      <c r="I51" s="24"/>
    </row>
    <row r="52" spans="1:9" ht="45">
      <c r="A52" s="38" t="s">
        <v>128</v>
      </c>
      <c r="B52" s="39" t="s">
        <v>129</v>
      </c>
      <c r="C52" s="40" t="s">
        <v>113</v>
      </c>
      <c r="D52" s="40" t="s">
        <v>134</v>
      </c>
      <c r="E52" s="40" t="s">
        <v>135</v>
      </c>
      <c r="F52" s="34"/>
      <c r="G52" s="24"/>
      <c r="H52" s="24" t="s">
        <v>28</v>
      </c>
      <c r="I52" s="24"/>
    </row>
    <row r="53" spans="1:9" ht="45">
      <c r="A53" s="38" t="s">
        <v>128</v>
      </c>
      <c r="B53" s="39" t="s">
        <v>129</v>
      </c>
      <c r="C53" s="40" t="s">
        <v>113</v>
      </c>
      <c r="D53" s="40" t="s">
        <v>136</v>
      </c>
      <c r="E53" s="40" t="s">
        <v>137</v>
      </c>
      <c r="F53" s="34"/>
      <c r="G53" s="24"/>
      <c r="H53" s="24" t="s">
        <v>28</v>
      </c>
      <c r="I53" s="24"/>
    </row>
    <row r="54" spans="1:9" ht="45">
      <c r="A54" s="38" t="s">
        <v>128</v>
      </c>
      <c r="B54" s="39" t="s">
        <v>129</v>
      </c>
      <c r="C54" s="40" t="s">
        <v>113</v>
      </c>
      <c r="D54" s="40" t="s">
        <v>138</v>
      </c>
      <c r="E54" s="40" t="s">
        <v>139</v>
      </c>
      <c r="F54" s="34"/>
      <c r="G54" s="24"/>
      <c r="H54" s="24" t="s">
        <v>28</v>
      </c>
      <c r="I54" s="24"/>
    </row>
    <row r="55" spans="1:9" ht="45">
      <c r="A55" s="38" t="s">
        <v>128</v>
      </c>
      <c r="B55" s="39" t="s">
        <v>129</v>
      </c>
      <c r="C55" s="40" t="s">
        <v>113</v>
      </c>
      <c r="D55" s="40" t="s">
        <v>140</v>
      </c>
      <c r="E55" s="40" t="s">
        <v>141</v>
      </c>
      <c r="F55" s="34"/>
      <c r="G55" s="24"/>
      <c r="H55" s="24" t="s">
        <v>28</v>
      </c>
      <c r="I55" s="24"/>
    </row>
    <row r="56" spans="1:9" ht="45">
      <c r="A56" s="38" t="s">
        <v>128</v>
      </c>
      <c r="B56" s="39" t="s">
        <v>129</v>
      </c>
      <c r="C56" s="40" t="s">
        <v>113</v>
      </c>
      <c r="D56" s="40" t="s">
        <v>142</v>
      </c>
      <c r="E56" s="40" t="s">
        <v>143</v>
      </c>
      <c r="F56" s="34"/>
      <c r="G56" s="24"/>
      <c r="H56" s="24" t="s">
        <v>28</v>
      </c>
      <c r="I56" s="24"/>
    </row>
    <row r="57" spans="1:9">
      <c r="A57" s="38" t="s">
        <v>128</v>
      </c>
      <c r="B57" s="39" t="s">
        <v>129</v>
      </c>
      <c r="C57" s="40" t="s">
        <v>113</v>
      </c>
      <c r="D57" s="40" t="s">
        <v>144</v>
      </c>
      <c r="E57" s="40" t="s">
        <v>145</v>
      </c>
      <c r="F57" s="34"/>
      <c r="G57" s="24"/>
      <c r="H57" s="24" t="s">
        <v>28</v>
      </c>
      <c r="I57" s="24"/>
    </row>
    <row r="58" spans="1:9" ht="60">
      <c r="A58" s="38" t="s">
        <v>128</v>
      </c>
      <c r="B58" s="39" t="s">
        <v>129</v>
      </c>
      <c r="C58" s="40" t="s">
        <v>113</v>
      </c>
      <c r="D58" s="40" t="s">
        <v>146</v>
      </c>
      <c r="E58" s="40" t="s">
        <v>147</v>
      </c>
      <c r="F58" s="34"/>
      <c r="G58" s="24"/>
      <c r="H58" s="24" t="s">
        <v>28</v>
      </c>
      <c r="I58" s="24"/>
    </row>
    <row r="59" spans="1:9" ht="60">
      <c r="A59" s="38" t="s">
        <v>128</v>
      </c>
      <c r="B59" s="39" t="s">
        <v>129</v>
      </c>
      <c r="C59" s="40" t="s">
        <v>113</v>
      </c>
      <c r="D59" s="40" t="s">
        <v>148</v>
      </c>
      <c r="E59" s="40" t="s">
        <v>149</v>
      </c>
      <c r="F59" s="34"/>
      <c r="G59" s="24"/>
      <c r="H59" s="24" t="s">
        <v>28</v>
      </c>
      <c r="I59" s="24"/>
    </row>
    <row r="60" spans="1:9" ht="30">
      <c r="A60" s="38" t="s">
        <v>128</v>
      </c>
      <c r="B60" s="39" t="s">
        <v>129</v>
      </c>
      <c r="C60" s="40" t="s">
        <v>113</v>
      </c>
      <c r="D60" s="40" t="s">
        <v>150</v>
      </c>
      <c r="E60" s="40" t="s">
        <v>151</v>
      </c>
      <c r="F60" s="34"/>
      <c r="G60" s="24"/>
      <c r="H60" s="24" t="s">
        <v>28</v>
      </c>
      <c r="I60" s="24"/>
    </row>
    <row r="61" spans="1:9" ht="45">
      <c r="A61" s="38" t="s">
        <v>152</v>
      </c>
      <c r="B61" s="39" t="s">
        <v>153</v>
      </c>
      <c r="C61" s="40" t="s">
        <v>113</v>
      </c>
      <c r="D61" s="40" t="s">
        <v>154</v>
      </c>
      <c r="E61" s="40" t="s">
        <v>155</v>
      </c>
      <c r="F61" s="34"/>
      <c r="G61" s="24"/>
      <c r="H61" s="24" t="s">
        <v>28</v>
      </c>
      <c r="I61" s="24"/>
    </row>
    <row r="62" spans="1:9" ht="30">
      <c r="A62" s="38" t="s">
        <v>152</v>
      </c>
      <c r="B62" s="39" t="s">
        <v>153</v>
      </c>
      <c r="C62" s="40" t="s">
        <v>113</v>
      </c>
      <c r="D62" s="40" t="s">
        <v>156</v>
      </c>
      <c r="E62" s="40" t="s">
        <v>157</v>
      </c>
      <c r="F62" s="34"/>
      <c r="G62" s="24"/>
      <c r="H62" s="24" t="s">
        <v>28</v>
      </c>
      <c r="I62" s="24"/>
    </row>
    <row r="63" spans="1:9" ht="30">
      <c r="A63" s="38" t="s">
        <v>152</v>
      </c>
      <c r="B63" s="39" t="s">
        <v>153</v>
      </c>
      <c r="C63" s="40" t="s">
        <v>113</v>
      </c>
      <c r="D63" s="40" t="s">
        <v>158</v>
      </c>
      <c r="E63" s="40" t="s">
        <v>159</v>
      </c>
      <c r="F63" s="34"/>
      <c r="G63" s="24"/>
      <c r="H63" s="24" t="s">
        <v>28</v>
      </c>
      <c r="I63" s="24"/>
    </row>
    <row r="64" spans="1:9" ht="45">
      <c r="A64" s="38" t="s">
        <v>160</v>
      </c>
      <c r="B64" s="39" t="s">
        <v>161</v>
      </c>
      <c r="C64" s="40" t="s">
        <v>113</v>
      </c>
      <c r="D64" s="40" t="s">
        <v>162</v>
      </c>
      <c r="E64" s="40" t="s">
        <v>163</v>
      </c>
      <c r="F64" s="34"/>
      <c r="G64" s="24"/>
      <c r="H64" s="24" t="s">
        <v>28</v>
      </c>
      <c r="I64" s="24"/>
    </row>
    <row r="65" spans="1:9" ht="30">
      <c r="A65" s="38" t="s">
        <v>160</v>
      </c>
      <c r="B65" s="39" t="s">
        <v>161</v>
      </c>
      <c r="C65" s="40" t="s">
        <v>113</v>
      </c>
      <c r="D65" s="40" t="s">
        <v>164</v>
      </c>
      <c r="E65" s="40" t="s">
        <v>165</v>
      </c>
      <c r="F65" s="34"/>
      <c r="G65" s="24"/>
      <c r="H65" s="24" t="s">
        <v>28</v>
      </c>
      <c r="I65" s="24"/>
    </row>
    <row r="66" spans="1:9" ht="30">
      <c r="A66" s="38" t="s">
        <v>160</v>
      </c>
      <c r="B66" s="39" t="s">
        <v>161</v>
      </c>
      <c r="C66" s="40" t="s">
        <v>113</v>
      </c>
      <c r="D66" s="40" t="s">
        <v>166</v>
      </c>
      <c r="E66" s="40" t="s">
        <v>167</v>
      </c>
      <c r="F66" s="34"/>
      <c r="G66" s="24"/>
      <c r="H66" s="24" t="s">
        <v>28</v>
      </c>
      <c r="I66" s="24"/>
    </row>
    <row r="67" spans="1:9" ht="30">
      <c r="A67" s="38" t="s">
        <v>160</v>
      </c>
      <c r="B67" s="39" t="s">
        <v>161</v>
      </c>
      <c r="C67" s="40" t="s">
        <v>113</v>
      </c>
      <c r="D67" s="40" t="s">
        <v>168</v>
      </c>
      <c r="E67" s="40" t="s">
        <v>169</v>
      </c>
      <c r="F67" s="34"/>
      <c r="G67" s="24"/>
      <c r="H67" s="24" t="s">
        <v>28</v>
      </c>
      <c r="I67" s="24"/>
    </row>
    <row r="68" spans="1:9" ht="75">
      <c r="A68" s="38" t="s">
        <v>160</v>
      </c>
      <c r="B68" s="39" t="s">
        <v>161</v>
      </c>
      <c r="C68" s="40" t="s">
        <v>113</v>
      </c>
      <c r="D68" s="40" t="s">
        <v>170</v>
      </c>
      <c r="E68" s="40" t="s">
        <v>171</v>
      </c>
      <c r="F68" s="34"/>
      <c r="G68" s="24"/>
      <c r="H68" s="24" t="s">
        <v>28</v>
      </c>
      <c r="I68" s="24"/>
    </row>
    <row r="69" spans="1:9" ht="90">
      <c r="A69" s="38" t="s">
        <v>160</v>
      </c>
      <c r="B69" s="39" t="s">
        <v>161</v>
      </c>
      <c r="C69" s="40" t="s">
        <v>113</v>
      </c>
      <c r="D69" s="40" t="s">
        <v>172</v>
      </c>
      <c r="E69" s="40" t="s">
        <v>173</v>
      </c>
      <c r="F69" s="34"/>
      <c r="G69" s="24"/>
      <c r="H69" s="24" t="s">
        <v>28</v>
      </c>
      <c r="I69" s="24"/>
    </row>
    <row r="70" spans="1:9" ht="60">
      <c r="A70" s="38" t="s">
        <v>160</v>
      </c>
      <c r="B70" s="39" t="s">
        <v>161</v>
      </c>
      <c r="C70" s="40" t="s">
        <v>113</v>
      </c>
      <c r="D70" s="40" t="s">
        <v>174</v>
      </c>
      <c r="E70" s="40" t="s">
        <v>175</v>
      </c>
      <c r="F70" s="34"/>
      <c r="G70" s="24"/>
      <c r="H70" s="24" t="s">
        <v>28</v>
      </c>
      <c r="I70" s="24"/>
    </row>
    <row r="71" spans="1:9" ht="45">
      <c r="A71" s="38" t="s">
        <v>160</v>
      </c>
      <c r="B71" s="39" t="s">
        <v>161</v>
      </c>
      <c r="C71" s="40" t="s">
        <v>113</v>
      </c>
      <c r="D71" s="40" t="s">
        <v>176</v>
      </c>
      <c r="E71" s="40" t="s">
        <v>177</v>
      </c>
      <c r="F71" s="34"/>
      <c r="G71" s="24"/>
      <c r="H71" s="24" t="s">
        <v>28</v>
      </c>
      <c r="I71" s="24"/>
    </row>
    <row r="72" spans="1:9" ht="30">
      <c r="A72" s="38" t="s">
        <v>160</v>
      </c>
      <c r="B72" s="39" t="s">
        <v>161</v>
      </c>
      <c r="C72" s="40" t="s">
        <v>113</v>
      </c>
      <c r="D72" s="40" t="s">
        <v>178</v>
      </c>
      <c r="E72" s="40" t="s">
        <v>179</v>
      </c>
      <c r="F72" s="34"/>
      <c r="G72" s="24"/>
      <c r="H72" s="24" t="s">
        <v>28</v>
      </c>
      <c r="I72" s="24"/>
    </row>
    <row r="73" spans="1:9" ht="45">
      <c r="A73" s="38" t="s">
        <v>160</v>
      </c>
      <c r="B73" s="39" t="s">
        <v>161</v>
      </c>
      <c r="C73" s="40" t="s">
        <v>113</v>
      </c>
      <c r="D73" s="40" t="s">
        <v>180</v>
      </c>
      <c r="E73" s="40" t="s">
        <v>181</v>
      </c>
      <c r="F73" s="34"/>
      <c r="G73" s="24"/>
      <c r="H73" s="24" t="s">
        <v>28</v>
      </c>
      <c r="I73" s="24"/>
    </row>
    <row r="74" spans="1:9" ht="60">
      <c r="A74" s="38" t="s">
        <v>160</v>
      </c>
      <c r="B74" s="39" t="s">
        <v>161</v>
      </c>
      <c r="C74" s="40" t="s">
        <v>113</v>
      </c>
      <c r="D74" s="40" t="s">
        <v>182</v>
      </c>
      <c r="E74" s="40" t="s">
        <v>183</v>
      </c>
      <c r="F74" s="34"/>
      <c r="G74" s="24"/>
      <c r="H74" s="24" t="s">
        <v>28</v>
      </c>
      <c r="I74" s="24"/>
    </row>
    <row r="75" spans="1:9" ht="30">
      <c r="A75" s="38" t="s">
        <v>160</v>
      </c>
      <c r="B75" s="39" t="s">
        <v>161</v>
      </c>
      <c r="C75" s="40" t="s">
        <v>113</v>
      </c>
      <c r="D75" s="40" t="s">
        <v>184</v>
      </c>
      <c r="E75" s="40" t="s">
        <v>185</v>
      </c>
      <c r="F75" s="34"/>
      <c r="G75" s="24"/>
      <c r="H75" s="24" t="s">
        <v>28</v>
      </c>
      <c r="I75" s="24"/>
    </row>
    <row r="76" spans="1:9" ht="30">
      <c r="A76" s="38" t="s">
        <v>160</v>
      </c>
      <c r="B76" s="39" t="s">
        <v>161</v>
      </c>
      <c r="C76" s="40" t="s">
        <v>113</v>
      </c>
      <c r="D76" s="40" t="s">
        <v>186</v>
      </c>
      <c r="E76" s="40" t="s">
        <v>187</v>
      </c>
      <c r="F76" s="34"/>
      <c r="G76" s="24"/>
      <c r="H76" s="24" t="s">
        <v>28</v>
      </c>
      <c r="I76" s="24"/>
    </row>
    <row r="77" spans="1:9" ht="30">
      <c r="A77" s="38" t="s">
        <v>160</v>
      </c>
      <c r="B77" s="39" t="s">
        <v>161</v>
      </c>
      <c r="C77" s="40" t="s">
        <v>113</v>
      </c>
      <c r="D77" s="40" t="s">
        <v>188</v>
      </c>
      <c r="E77" s="40" t="s">
        <v>189</v>
      </c>
      <c r="F77" s="34"/>
      <c r="G77" s="24"/>
      <c r="H77" s="24" t="s">
        <v>28</v>
      </c>
      <c r="I77" s="24"/>
    </row>
    <row r="78" spans="1:9" ht="45">
      <c r="A78" s="38" t="s">
        <v>160</v>
      </c>
      <c r="B78" s="39" t="s">
        <v>161</v>
      </c>
      <c r="C78" s="40" t="s">
        <v>113</v>
      </c>
      <c r="D78" s="40" t="s">
        <v>190</v>
      </c>
      <c r="E78" s="40" t="s">
        <v>191</v>
      </c>
      <c r="F78" s="34"/>
      <c r="G78" s="24"/>
      <c r="H78" s="24" t="s">
        <v>28</v>
      </c>
      <c r="I78" s="24"/>
    </row>
    <row r="79" spans="1:9" ht="30">
      <c r="A79" s="38" t="s">
        <v>160</v>
      </c>
      <c r="B79" s="39" t="s">
        <v>161</v>
      </c>
      <c r="C79" s="40" t="s">
        <v>113</v>
      </c>
      <c r="D79" s="40" t="s">
        <v>192</v>
      </c>
      <c r="E79" s="40" t="s">
        <v>193</v>
      </c>
      <c r="F79" s="34"/>
      <c r="G79" s="24"/>
      <c r="H79" s="24" t="s">
        <v>28</v>
      </c>
      <c r="I79" s="24"/>
    </row>
    <row r="80" spans="1:9" ht="30">
      <c r="A80" s="38" t="s">
        <v>160</v>
      </c>
      <c r="B80" s="39" t="s">
        <v>161</v>
      </c>
      <c r="C80" s="40" t="s">
        <v>113</v>
      </c>
      <c r="D80" s="40" t="s">
        <v>194</v>
      </c>
      <c r="E80" s="40" t="s">
        <v>195</v>
      </c>
      <c r="F80" s="34"/>
      <c r="G80" s="24"/>
      <c r="H80" s="24" t="s">
        <v>28</v>
      </c>
      <c r="I80" s="24"/>
    </row>
    <row r="81" spans="1:9" ht="30">
      <c r="A81" s="38" t="s">
        <v>160</v>
      </c>
      <c r="B81" s="39" t="s">
        <v>161</v>
      </c>
      <c r="C81" s="40" t="s">
        <v>113</v>
      </c>
      <c r="D81" s="40" t="s">
        <v>196</v>
      </c>
      <c r="E81" s="40" t="s">
        <v>197</v>
      </c>
      <c r="F81" s="34"/>
      <c r="G81" s="24"/>
      <c r="H81" s="24" t="s">
        <v>28</v>
      </c>
      <c r="I81" s="24"/>
    </row>
    <row r="82" spans="1:9" ht="45">
      <c r="A82" s="38" t="s">
        <v>160</v>
      </c>
      <c r="B82" s="39" t="s">
        <v>161</v>
      </c>
      <c r="C82" s="40" t="s">
        <v>113</v>
      </c>
      <c r="D82" s="40" t="s">
        <v>198</v>
      </c>
      <c r="E82" s="40" t="s">
        <v>199</v>
      </c>
      <c r="F82" s="34"/>
      <c r="G82" s="24"/>
      <c r="H82" s="24" t="s">
        <v>28</v>
      </c>
      <c r="I82" s="24"/>
    </row>
    <row r="83" spans="1:9" ht="30">
      <c r="A83" s="38" t="s">
        <v>160</v>
      </c>
      <c r="B83" s="39" t="s">
        <v>161</v>
      </c>
      <c r="C83" s="40" t="s">
        <v>113</v>
      </c>
      <c r="D83" s="40" t="s">
        <v>200</v>
      </c>
      <c r="E83" s="40" t="s">
        <v>201</v>
      </c>
      <c r="F83" s="34"/>
      <c r="G83" s="24"/>
      <c r="H83" s="24" t="s">
        <v>28</v>
      </c>
      <c r="I83" s="24"/>
    </row>
    <row r="84" spans="1:9" ht="30">
      <c r="A84" s="38" t="s">
        <v>160</v>
      </c>
      <c r="B84" s="39" t="s">
        <v>161</v>
      </c>
      <c r="C84" s="40" t="s">
        <v>113</v>
      </c>
      <c r="D84" s="40" t="s">
        <v>202</v>
      </c>
      <c r="E84" s="40" t="s">
        <v>203</v>
      </c>
      <c r="F84" s="34"/>
      <c r="G84" s="24"/>
      <c r="H84" s="24" t="s">
        <v>28</v>
      </c>
      <c r="I84" s="24"/>
    </row>
    <row r="85" spans="1:9" ht="30">
      <c r="A85" s="38" t="s">
        <v>160</v>
      </c>
      <c r="B85" s="39" t="s">
        <v>161</v>
      </c>
      <c r="C85" s="40" t="s">
        <v>113</v>
      </c>
      <c r="D85" s="40" t="s">
        <v>204</v>
      </c>
      <c r="E85" s="40" t="s">
        <v>205</v>
      </c>
      <c r="F85" s="34"/>
      <c r="G85" s="24"/>
      <c r="H85" s="24" t="s">
        <v>28</v>
      </c>
      <c r="I85" s="24"/>
    </row>
    <row r="86" spans="1:9" ht="45">
      <c r="A86" s="38" t="s">
        <v>206</v>
      </c>
      <c r="B86" s="39" t="s">
        <v>207</v>
      </c>
      <c r="C86" s="40" t="s">
        <v>113</v>
      </c>
      <c r="D86" s="40" t="s">
        <v>208</v>
      </c>
      <c r="E86" s="40" t="s">
        <v>209</v>
      </c>
      <c r="F86" s="34"/>
      <c r="G86" s="24"/>
      <c r="H86" s="24" t="s">
        <v>28</v>
      </c>
      <c r="I86" s="24"/>
    </row>
    <row r="87" spans="1:9" ht="30">
      <c r="A87" s="38" t="s">
        <v>206</v>
      </c>
      <c r="B87" s="39" t="s">
        <v>207</v>
      </c>
      <c r="C87" s="40" t="s">
        <v>113</v>
      </c>
      <c r="D87" s="40" t="s">
        <v>210</v>
      </c>
      <c r="E87" s="40" t="s">
        <v>211</v>
      </c>
      <c r="F87" s="34"/>
      <c r="G87" s="24"/>
      <c r="H87" s="24" t="s">
        <v>28</v>
      </c>
      <c r="I87" s="24"/>
    </row>
    <row r="88" spans="1:9" ht="30">
      <c r="A88" s="38" t="s">
        <v>206</v>
      </c>
      <c r="B88" s="39" t="s">
        <v>207</v>
      </c>
      <c r="C88" s="40" t="s">
        <v>113</v>
      </c>
      <c r="D88" s="40" t="s">
        <v>212</v>
      </c>
      <c r="E88" s="40" t="s">
        <v>213</v>
      </c>
      <c r="F88" s="34"/>
      <c r="G88" s="24"/>
      <c r="H88" s="24" t="s">
        <v>28</v>
      </c>
      <c r="I88" s="24"/>
    </row>
    <row r="89" spans="1:9" ht="60">
      <c r="A89" s="38" t="s">
        <v>214</v>
      </c>
      <c r="B89" s="39" t="s">
        <v>215</v>
      </c>
      <c r="C89" s="40" t="s">
        <v>113</v>
      </c>
      <c r="D89" s="40" t="s">
        <v>216</v>
      </c>
      <c r="E89" s="40" t="s">
        <v>217</v>
      </c>
      <c r="F89" s="34"/>
      <c r="G89" s="24"/>
      <c r="H89" s="24" t="s">
        <v>28</v>
      </c>
      <c r="I89" s="24"/>
    </row>
    <row r="90" spans="1:9" ht="30">
      <c r="A90" s="38" t="s">
        <v>214</v>
      </c>
      <c r="B90" s="39" t="s">
        <v>215</v>
      </c>
      <c r="C90" s="40" t="s">
        <v>113</v>
      </c>
      <c r="D90" s="40" t="s">
        <v>218</v>
      </c>
      <c r="E90" s="40" t="s">
        <v>219</v>
      </c>
      <c r="F90" s="34"/>
      <c r="G90" s="24"/>
      <c r="H90" s="24" t="s">
        <v>28</v>
      </c>
      <c r="I90" s="24"/>
    </row>
    <row r="91" spans="1:9" ht="75">
      <c r="A91" s="38" t="s">
        <v>214</v>
      </c>
      <c r="B91" s="39" t="s">
        <v>215</v>
      </c>
      <c r="C91" s="40" t="s">
        <v>113</v>
      </c>
      <c r="D91" s="40" t="s">
        <v>220</v>
      </c>
      <c r="E91" s="40" t="s">
        <v>221</v>
      </c>
      <c r="F91" s="34"/>
      <c r="G91" s="24"/>
      <c r="H91" s="24" t="s">
        <v>28</v>
      </c>
      <c r="I91" s="24"/>
    </row>
    <row r="92" spans="1:9" ht="60">
      <c r="A92" s="38" t="s">
        <v>214</v>
      </c>
      <c r="B92" s="39" t="s">
        <v>215</v>
      </c>
      <c r="C92" s="40" t="s">
        <v>113</v>
      </c>
      <c r="D92" s="40" t="s">
        <v>222</v>
      </c>
      <c r="E92" s="40" t="s">
        <v>223</v>
      </c>
      <c r="F92" s="34"/>
      <c r="G92" s="24"/>
      <c r="H92" s="24" t="s">
        <v>28</v>
      </c>
      <c r="I92" s="24"/>
    </row>
    <row r="93" spans="1:9" ht="60">
      <c r="A93" s="38" t="s">
        <v>214</v>
      </c>
      <c r="B93" s="39" t="s">
        <v>215</v>
      </c>
      <c r="C93" s="40" t="s">
        <v>113</v>
      </c>
      <c r="D93" s="40" t="s">
        <v>224</v>
      </c>
      <c r="E93" s="40" t="s">
        <v>225</v>
      </c>
      <c r="F93" s="34"/>
      <c r="G93" s="24"/>
      <c r="H93" s="24" t="s">
        <v>28</v>
      </c>
      <c r="I93" s="24"/>
    </row>
    <row r="94" spans="1:9" ht="30">
      <c r="A94" s="39" t="s">
        <v>214</v>
      </c>
      <c r="B94" s="39" t="s">
        <v>215</v>
      </c>
      <c r="C94" s="41" t="s">
        <v>113</v>
      </c>
      <c r="D94" s="41" t="s">
        <v>226</v>
      </c>
      <c r="E94" s="41" t="s">
        <v>227</v>
      </c>
      <c r="F94" s="34"/>
      <c r="G94" s="24"/>
      <c r="H94" s="24" t="s">
        <v>28</v>
      </c>
      <c r="I94" s="24"/>
    </row>
    <row r="95" spans="1:9" ht="30">
      <c r="A95" s="39" t="s">
        <v>214</v>
      </c>
      <c r="B95" s="39" t="s">
        <v>215</v>
      </c>
      <c r="C95" s="41" t="s">
        <v>113</v>
      </c>
      <c r="D95" s="41" t="s">
        <v>228</v>
      </c>
      <c r="E95" s="41" t="s">
        <v>229</v>
      </c>
      <c r="F95" s="34"/>
      <c r="G95" s="24"/>
      <c r="H95" s="24" t="s">
        <v>28</v>
      </c>
      <c r="I95" s="24"/>
    </row>
    <row r="26020" spans="3:3">
      <c r="C26020" s="21" t="s">
        <v>19</v>
      </c>
    </row>
  </sheetData>
  <mergeCells count="3">
    <mergeCell ref="A4:E4"/>
    <mergeCell ref="G4:I4"/>
    <mergeCell ref="A2:I2"/>
  </mergeCells>
  <phoneticPr fontId="22" type="noConversion"/>
  <dataValidations count="2">
    <dataValidation type="list" allowBlank="1" showInputMessage="1" showErrorMessage="1" sqref="C6:C95">
      <formula1>"Socle,Utilisateur"</formula1>
    </dataValidation>
    <dataValidation type="list" allowBlank="1" showInputMessage="1" showErrorMessage="1" sqref="H6:H95">
      <formula1>"Conforme,Non conforme,Sans réponse"</formula1>
    </dataValidation>
  </dataValidations>
  <pageMargins left="0.7" right="0.7" top="0.75" bottom="0.75" header="0.3" footer="0.3"/>
  <pageSetup scale="42"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O16"/>
  <sheetViews>
    <sheetView view="pageBreakPreview" topLeftCell="A5" zoomScale="60" zoomScaleNormal="85" workbookViewId="0">
      <selection activeCell="A2" sqref="A2:H2"/>
    </sheetView>
  </sheetViews>
  <sheetFormatPr baseColWidth="10" defaultColWidth="8.7109375" defaultRowHeight="15"/>
  <cols>
    <col min="1" max="1" width="15.85546875" style="21" customWidth="1"/>
    <col min="2" max="2" width="15.5703125" style="21" customWidth="1"/>
    <col min="3" max="3" width="20.7109375" style="21" customWidth="1"/>
    <col min="4" max="4" width="51" style="21" bestFit="1" customWidth="1"/>
    <col min="5" max="5" width="3.28515625" style="21" customWidth="1"/>
    <col min="6" max="6" width="19" style="21" customWidth="1"/>
    <col min="7" max="7" width="15.28515625" style="21" customWidth="1"/>
    <col min="8" max="8" width="52.42578125" style="21" customWidth="1"/>
    <col min="9" max="9" width="2.42578125" style="21" customWidth="1"/>
    <col min="10" max="16384" width="8.7109375" style="21"/>
  </cols>
  <sheetData>
    <row r="2" spans="1:15" ht="23.1" customHeight="1">
      <c r="A2" s="87" t="s">
        <v>230</v>
      </c>
      <c r="B2" s="87"/>
      <c r="C2" s="87"/>
      <c r="D2" s="87"/>
      <c r="E2" s="87"/>
      <c r="F2" s="87"/>
      <c r="G2" s="87"/>
      <c r="H2" s="87"/>
      <c r="I2" s="23"/>
      <c r="J2" s="23"/>
      <c r="K2" s="23"/>
      <c r="L2" s="23"/>
      <c r="M2" s="23"/>
      <c r="N2" s="23"/>
      <c r="O2" s="23"/>
    </row>
    <row r="4" spans="1:15" ht="19.5" customHeight="1">
      <c r="A4" s="83" t="s">
        <v>231</v>
      </c>
      <c r="B4" s="84"/>
      <c r="C4" s="84"/>
      <c r="D4" s="84"/>
      <c r="E4" s="22"/>
      <c r="F4" s="88" t="s">
        <v>13</v>
      </c>
      <c r="G4" s="89"/>
      <c r="H4" s="90"/>
      <c r="I4" s="22"/>
    </row>
    <row r="5" spans="1:15" ht="15.75" thickBot="1">
      <c r="A5" s="29" t="s">
        <v>232</v>
      </c>
      <c r="B5" s="31" t="s">
        <v>16</v>
      </c>
      <c r="C5" s="31" t="s">
        <v>233</v>
      </c>
      <c r="D5" s="31" t="s">
        <v>234</v>
      </c>
      <c r="E5" s="32" t="s">
        <v>19</v>
      </c>
      <c r="F5" s="33" t="s">
        <v>20</v>
      </c>
      <c r="G5" s="33" t="s">
        <v>21</v>
      </c>
      <c r="H5" s="33" t="s">
        <v>22</v>
      </c>
      <c r="I5" s="22"/>
    </row>
    <row r="6" spans="1:15" ht="47.45" customHeight="1" thickTop="1">
      <c r="A6" s="39" t="s">
        <v>235</v>
      </c>
      <c r="B6" s="40" t="s">
        <v>25</v>
      </c>
      <c r="C6" s="40" t="s">
        <v>236</v>
      </c>
      <c r="D6" s="40" t="s">
        <v>236</v>
      </c>
      <c r="E6" s="27"/>
      <c r="F6" s="43"/>
      <c r="G6" s="24" t="s">
        <v>28</v>
      </c>
      <c r="H6" s="26"/>
    </row>
    <row r="7" spans="1:15">
      <c r="A7" s="39" t="s">
        <v>235</v>
      </c>
      <c r="B7" s="40" t="s">
        <v>25</v>
      </c>
      <c r="C7" s="40" t="s">
        <v>237</v>
      </c>
      <c r="D7" s="40" t="s">
        <v>238</v>
      </c>
      <c r="E7" s="28"/>
      <c r="F7" s="26"/>
      <c r="G7" s="24" t="s">
        <v>28</v>
      </c>
      <c r="H7" s="26"/>
    </row>
    <row r="8" spans="1:15" ht="30">
      <c r="A8" s="39" t="s">
        <v>235</v>
      </c>
      <c r="B8" s="40" t="s">
        <v>25</v>
      </c>
      <c r="C8" s="40" t="s">
        <v>239</v>
      </c>
      <c r="D8" s="40" t="s">
        <v>240</v>
      </c>
      <c r="E8" s="28"/>
      <c r="F8" s="26"/>
      <c r="G8" s="24" t="s">
        <v>28</v>
      </c>
      <c r="H8" s="26"/>
    </row>
    <row r="9" spans="1:15" ht="45">
      <c r="A9" s="39" t="s">
        <v>235</v>
      </c>
      <c r="B9" s="40" t="s">
        <v>25</v>
      </c>
      <c r="C9" s="40" t="s">
        <v>241</v>
      </c>
      <c r="D9" s="40" t="s">
        <v>242</v>
      </c>
      <c r="E9" s="28"/>
      <c r="F9" s="26"/>
      <c r="G9" s="24" t="s">
        <v>28</v>
      </c>
      <c r="H9" s="26"/>
    </row>
    <row r="10" spans="1:15" ht="30">
      <c r="A10" s="38" t="s">
        <v>243</v>
      </c>
      <c r="B10" s="40" t="s">
        <v>25</v>
      </c>
      <c r="C10" s="40" t="s">
        <v>244</v>
      </c>
      <c r="D10" s="40" t="s">
        <v>245</v>
      </c>
      <c r="E10" s="28"/>
      <c r="F10" s="26"/>
      <c r="G10" s="24" t="s">
        <v>28</v>
      </c>
      <c r="H10" s="26"/>
    </row>
    <row r="11" spans="1:15" ht="45">
      <c r="A11" s="39" t="s">
        <v>243</v>
      </c>
      <c r="B11" s="40" t="s">
        <v>25</v>
      </c>
      <c r="C11" s="40" t="s">
        <v>246</v>
      </c>
      <c r="D11" s="40" t="s">
        <v>247</v>
      </c>
      <c r="E11" s="28"/>
      <c r="F11" s="26"/>
      <c r="G11" s="24" t="s">
        <v>28</v>
      </c>
      <c r="H11" s="26"/>
    </row>
    <row r="12" spans="1:15" ht="30">
      <c r="A12" s="39" t="s">
        <v>243</v>
      </c>
      <c r="B12" s="40" t="s">
        <v>25</v>
      </c>
      <c r="C12" s="40" t="s">
        <v>248</v>
      </c>
      <c r="D12" s="40" t="s">
        <v>249</v>
      </c>
      <c r="E12" s="28"/>
      <c r="F12" s="26"/>
      <c r="G12" s="24" t="s">
        <v>28</v>
      </c>
      <c r="H12" s="26"/>
    </row>
    <row r="13" spans="1:15" ht="30">
      <c r="A13" s="53" t="s">
        <v>250</v>
      </c>
      <c r="B13" s="40" t="s">
        <v>25</v>
      </c>
      <c r="C13" s="40" t="s">
        <v>251</v>
      </c>
      <c r="D13" s="40" t="s">
        <v>252</v>
      </c>
      <c r="E13" s="28"/>
      <c r="F13" s="26"/>
      <c r="G13" s="24" t="s">
        <v>28</v>
      </c>
      <c r="H13" s="26"/>
    </row>
    <row r="14" spans="1:15" ht="30">
      <c r="A14" s="39" t="s">
        <v>250</v>
      </c>
      <c r="B14" s="41" t="s">
        <v>25</v>
      </c>
      <c r="C14" s="41" t="s">
        <v>253</v>
      </c>
      <c r="D14" s="41" t="s">
        <v>254</v>
      </c>
      <c r="E14" s="62"/>
      <c r="F14" s="63"/>
      <c r="G14" s="24" t="s">
        <v>28</v>
      </c>
      <c r="H14" s="63"/>
    </row>
    <row r="15" spans="1:15" ht="30">
      <c r="A15" s="39" t="s">
        <v>250</v>
      </c>
      <c r="B15" s="41" t="s">
        <v>25</v>
      </c>
      <c r="C15" s="41" t="s">
        <v>255</v>
      </c>
      <c r="D15" s="41" t="s">
        <v>256</v>
      </c>
      <c r="E15" s="24"/>
      <c r="F15" s="24"/>
      <c r="G15" s="24" t="s">
        <v>28</v>
      </c>
      <c r="H15" s="24"/>
    </row>
    <row r="16" spans="1:15">
      <c r="A16" s="22"/>
      <c r="B16" s="60"/>
      <c r="C16" s="60"/>
      <c r="D16" s="60"/>
      <c r="E16" s="61"/>
      <c r="F16" s="61"/>
      <c r="G16" s="61"/>
      <c r="H16" s="61"/>
    </row>
  </sheetData>
  <mergeCells count="3">
    <mergeCell ref="A2:H2"/>
    <mergeCell ref="A4:D4"/>
    <mergeCell ref="F4:H4"/>
  </mergeCells>
  <dataValidations count="2">
    <dataValidation type="list" allowBlank="1" showInputMessage="1" showErrorMessage="1" sqref="G6:G16">
      <formula1>"Conforme,Non conforme,Sans réponse"</formula1>
    </dataValidation>
    <dataValidation type="list" allowBlank="1" showInputMessage="1" showErrorMessage="1" sqref="B6:B16">
      <formula1>"Mutualisé,Utilisateur"</formula1>
    </dataValidation>
  </dataValidations>
  <pageMargins left="0.7" right="0.7" top="0.75" bottom="0.75" header="0.3" footer="0.3"/>
  <pageSetup scale="44"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P71"/>
  <sheetViews>
    <sheetView tabSelected="1" view="pageBreakPreview" topLeftCell="B58" zoomScale="60" zoomScaleNormal="115" zoomScalePageLayoutView="70" workbookViewId="0">
      <selection activeCell="E59" sqref="E59"/>
    </sheetView>
  </sheetViews>
  <sheetFormatPr baseColWidth="10" defaultColWidth="8.7109375" defaultRowHeight="15"/>
  <cols>
    <col min="1" max="1" width="13.7109375" style="21" customWidth="1"/>
    <col min="2" max="2" width="17.140625" style="21" customWidth="1"/>
    <col min="3" max="3" width="13.28515625" style="21" customWidth="1"/>
    <col min="4" max="4" width="16.5703125" style="21" customWidth="1"/>
    <col min="5" max="5" width="91.42578125" style="21" bestFit="1" customWidth="1"/>
    <col min="6" max="6" width="3.28515625" style="21" customWidth="1"/>
    <col min="7" max="7" width="16.5703125" style="21" customWidth="1"/>
    <col min="8" max="8" width="15.28515625" style="21" customWidth="1"/>
    <col min="9" max="9" width="43.42578125" style="21" customWidth="1"/>
    <col min="10" max="10" width="3.5703125" style="21" customWidth="1"/>
    <col min="11" max="16384" width="8.7109375" style="21"/>
  </cols>
  <sheetData>
    <row r="2" spans="1:16" ht="23.1" customHeight="1">
      <c r="A2" s="87" t="s">
        <v>257</v>
      </c>
      <c r="B2" s="87"/>
      <c r="C2" s="87"/>
      <c r="D2" s="87"/>
      <c r="E2" s="87"/>
      <c r="F2" s="87"/>
      <c r="G2" s="87"/>
      <c r="H2" s="87"/>
      <c r="I2" s="87"/>
      <c r="J2" s="23"/>
      <c r="K2" s="23"/>
      <c r="L2" s="23"/>
      <c r="M2" s="23"/>
      <c r="N2" s="23"/>
      <c r="O2" s="23"/>
      <c r="P2" s="23"/>
    </row>
    <row r="4" spans="1:16" ht="19.5" customHeight="1">
      <c r="A4" s="91" t="s">
        <v>231</v>
      </c>
      <c r="B4" s="91"/>
      <c r="C4" s="91"/>
      <c r="D4" s="91"/>
      <c r="E4" s="91"/>
      <c r="F4" s="39"/>
      <c r="G4" s="88" t="s">
        <v>13</v>
      </c>
      <c r="H4" s="89"/>
      <c r="I4" s="90"/>
      <c r="J4" s="22"/>
    </row>
    <row r="5" spans="1:16" ht="30.75" thickBot="1">
      <c r="A5" s="29" t="s">
        <v>14</v>
      </c>
      <c r="B5" s="30" t="s">
        <v>15</v>
      </c>
      <c r="C5" s="31" t="s">
        <v>16</v>
      </c>
      <c r="D5" s="31" t="s">
        <v>233</v>
      </c>
      <c r="E5" s="31" t="s">
        <v>234</v>
      </c>
      <c r="F5" s="32" t="s">
        <v>19</v>
      </c>
      <c r="G5" s="33" t="s">
        <v>20</v>
      </c>
      <c r="H5" s="33" t="s">
        <v>21</v>
      </c>
      <c r="I5" s="33" t="s">
        <v>22</v>
      </c>
      <c r="J5" s="22"/>
    </row>
    <row r="6" spans="1:16" ht="90.75" thickTop="1">
      <c r="A6" s="38" t="s">
        <v>23</v>
      </c>
      <c r="B6" s="39" t="s">
        <v>24</v>
      </c>
      <c r="C6" s="40" t="s">
        <v>25</v>
      </c>
      <c r="D6" s="40" t="s">
        <v>258</v>
      </c>
      <c r="E6" s="40" t="s">
        <v>259</v>
      </c>
      <c r="F6" s="27"/>
      <c r="G6" s="43"/>
      <c r="H6" s="24" t="s">
        <v>28</v>
      </c>
      <c r="I6" s="26"/>
    </row>
    <row r="7" spans="1:16" ht="30">
      <c r="A7" s="38" t="s">
        <v>23</v>
      </c>
      <c r="B7" s="39" t="s">
        <v>24</v>
      </c>
      <c r="C7" s="40" t="s">
        <v>25</v>
      </c>
      <c r="D7" s="40" t="s">
        <v>260</v>
      </c>
      <c r="E7" s="40" t="s">
        <v>261</v>
      </c>
      <c r="F7" s="28"/>
      <c r="G7" s="43"/>
      <c r="H7" s="24" t="s">
        <v>28</v>
      </c>
      <c r="I7" s="26"/>
    </row>
    <row r="8" spans="1:16" ht="45">
      <c r="A8" s="38" t="s">
        <v>49</v>
      </c>
      <c r="B8" s="39" t="s">
        <v>50</v>
      </c>
      <c r="C8" s="40" t="s">
        <v>25</v>
      </c>
      <c r="D8" s="40" t="s">
        <v>262</v>
      </c>
      <c r="E8" s="40" t="s">
        <v>263</v>
      </c>
      <c r="F8" s="28"/>
      <c r="G8" s="26"/>
      <c r="H8" s="24" t="s">
        <v>28</v>
      </c>
      <c r="I8" s="26"/>
    </row>
    <row r="9" spans="1:16" ht="28.5" customHeight="1">
      <c r="A9" s="38" t="s">
        <v>49</v>
      </c>
      <c r="B9" s="39" t="s">
        <v>50</v>
      </c>
      <c r="C9" s="40" t="s">
        <v>25</v>
      </c>
      <c r="D9" s="40" t="s">
        <v>264</v>
      </c>
      <c r="E9" s="40" t="s">
        <v>265</v>
      </c>
      <c r="F9" s="28"/>
      <c r="G9" s="26"/>
      <c r="H9" s="24" t="s">
        <v>28</v>
      </c>
      <c r="I9" s="26"/>
    </row>
    <row r="10" spans="1:16" ht="32.1" customHeight="1">
      <c r="A10" s="38" t="s">
        <v>49</v>
      </c>
      <c r="B10" s="39" t="s">
        <v>50</v>
      </c>
      <c r="C10" s="40" t="s">
        <v>25</v>
      </c>
      <c r="D10" s="40" t="s">
        <v>266</v>
      </c>
      <c r="E10" s="40" t="s">
        <v>267</v>
      </c>
      <c r="F10" s="28"/>
      <c r="G10" s="26"/>
      <c r="H10" s="24" t="s">
        <v>28</v>
      </c>
      <c r="I10" s="26"/>
    </row>
    <row r="11" spans="1:16" ht="45">
      <c r="A11" s="38" t="s">
        <v>49</v>
      </c>
      <c r="B11" s="39" t="s">
        <v>50</v>
      </c>
      <c r="C11" s="40" t="s">
        <v>25</v>
      </c>
      <c r="D11" s="40" t="s">
        <v>268</v>
      </c>
      <c r="E11" s="40" t="s">
        <v>269</v>
      </c>
      <c r="F11" s="28"/>
      <c r="G11" s="26"/>
      <c r="H11" s="24" t="s">
        <v>28</v>
      </c>
      <c r="I11" s="26"/>
    </row>
    <row r="12" spans="1:16" ht="45">
      <c r="A12" s="38" t="s">
        <v>49</v>
      </c>
      <c r="B12" s="39" t="s">
        <v>50</v>
      </c>
      <c r="C12" s="40" t="s">
        <v>25</v>
      </c>
      <c r="D12" s="40" t="s">
        <v>270</v>
      </c>
      <c r="E12" s="40" t="s">
        <v>271</v>
      </c>
      <c r="F12" s="28"/>
      <c r="G12" s="26"/>
      <c r="H12" s="24" t="s">
        <v>28</v>
      </c>
      <c r="I12" s="26"/>
    </row>
    <row r="13" spans="1:16" ht="45">
      <c r="A13" s="38" t="s">
        <v>49</v>
      </c>
      <c r="B13" s="39" t="s">
        <v>50</v>
      </c>
      <c r="C13" s="40" t="s">
        <v>25</v>
      </c>
      <c r="D13" s="40" t="s">
        <v>272</v>
      </c>
      <c r="E13" s="40" t="s">
        <v>273</v>
      </c>
      <c r="F13" s="28"/>
      <c r="G13" s="26"/>
      <c r="H13" s="24" t="s">
        <v>28</v>
      </c>
      <c r="I13" s="26"/>
    </row>
    <row r="14" spans="1:16" ht="30">
      <c r="A14" s="38" t="s">
        <v>59</v>
      </c>
      <c r="B14" s="39" t="s">
        <v>60</v>
      </c>
      <c r="C14" s="40" t="s">
        <v>25</v>
      </c>
      <c r="D14" s="40" t="s">
        <v>258</v>
      </c>
      <c r="E14" s="40" t="s">
        <v>274</v>
      </c>
      <c r="F14" s="28"/>
      <c r="G14" s="26"/>
      <c r="H14" s="24" t="s">
        <v>28</v>
      </c>
      <c r="I14" s="26"/>
    </row>
    <row r="15" spans="1:16" ht="60" customHeight="1">
      <c r="A15" s="38" t="s">
        <v>59</v>
      </c>
      <c r="B15" s="39" t="s">
        <v>60</v>
      </c>
      <c r="C15" s="40" t="s">
        <v>25</v>
      </c>
      <c r="D15" s="40" t="s">
        <v>275</v>
      </c>
      <c r="E15" s="40" t="s">
        <v>276</v>
      </c>
      <c r="F15" s="28"/>
      <c r="G15" s="26"/>
      <c r="H15" s="24" t="s">
        <v>28</v>
      </c>
      <c r="I15" s="26"/>
    </row>
    <row r="16" spans="1:16" ht="30">
      <c r="A16" s="38" t="s">
        <v>277</v>
      </c>
      <c r="B16" s="39" t="s">
        <v>278</v>
      </c>
      <c r="C16" s="40" t="s">
        <v>25</v>
      </c>
      <c r="D16" s="40" t="s">
        <v>258</v>
      </c>
      <c r="E16" s="40" t="s">
        <v>279</v>
      </c>
      <c r="F16" s="28"/>
      <c r="G16" s="26"/>
      <c r="H16" s="24" t="s">
        <v>28</v>
      </c>
      <c r="I16" s="26"/>
    </row>
    <row r="17" spans="1:9" ht="30">
      <c r="A17" s="38" t="s">
        <v>277</v>
      </c>
      <c r="B17" s="39" t="s">
        <v>278</v>
      </c>
      <c r="C17" s="40" t="s">
        <v>25</v>
      </c>
      <c r="D17" s="40" t="s">
        <v>275</v>
      </c>
      <c r="E17" s="40" t="s">
        <v>280</v>
      </c>
      <c r="F17" s="28"/>
      <c r="G17" s="26"/>
      <c r="H17" s="24" t="s">
        <v>28</v>
      </c>
      <c r="I17" s="26"/>
    </row>
    <row r="18" spans="1:9" ht="45">
      <c r="A18" s="38" t="s">
        <v>281</v>
      </c>
      <c r="B18" s="39" t="s">
        <v>282</v>
      </c>
      <c r="C18" s="40" t="s">
        <v>25</v>
      </c>
      <c r="D18" s="40" t="s">
        <v>258</v>
      </c>
      <c r="E18" s="40" t="s">
        <v>283</v>
      </c>
      <c r="F18" s="28"/>
      <c r="G18" s="26"/>
      <c r="H18" s="24" t="s">
        <v>28</v>
      </c>
      <c r="I18" s="26"/>
    </row>
    <row r="19" spans="1:9" ht="45">
      <c r="A19" s="38" t="s">
        <v>281</v>
      </c>
      <c r="B19" s="39" t="s">
        <v>282</v>
      </c>
      <c r="C19" s="40" t="s">
        <v>25</v>
      </c>
      <c r="D19" s="40" t="s">
        <v>284</v>
      </c>
      <c r="E19" s="40" t="s">
        <v>285</v>
      </c>
      <c r="F19" s="28"/>
      <c r="G19" s="26"/>
      <c r="H19" s="24" t="s">
        <v>28</v>
      </c>
      <c r="I19" s="26"/>
    </row>
    <row r="20" spans="1:9" ht="45">
      <c r="A20" s="39" t="s">
        <v>286</v>
      </c>
      <c r="B20" s="39" t="s">
        <v>287</v>
      </c>
      <c r="C20" s="40" t="s">
        <v>25</v>
      </c>
      <c r="D20" s="40" t="s">
        <v>288</v>
      </c>
      <c r="E20" s="41" t="s">
        <v>289</v>
      </c>
      <c r="F20" s="28"/>
      <c r="G20" s="24"/>
      <c r="H20" s="24" t="s">
        <v>28</v>
      </c>
      <c r="I20" s="24"/>
    </row>
    <row r="21" spans="1:9" ht="45">
      <c r="A21" s="39" t="s">
        <v>286</v>
      </c>
      <c r="B21" s="39" t="s">
        <v>287</v>
      </c>
      <c r="C21" s="40" t="s">
        <v>25</v>
      </c>
      <c r="D21" s="40" t="s">
        <v>290</v>
      </c>
      <c r="E21" s="41" t="s">
        <v>291</v>
      </c>
      <c r="F21" s="28"/>
      <c r="G21" s="24"/>
      <c r="H21" s="24" t="s">
        <v>28</v>
      </c>
      <c r="I21" s="24"/>
    </row>
    <row r="22" spans="1:9" ht="45">
      <c r="A22" s="39" t="s">
        <v>286</v>
      </c>
      <c r="B22" s="39" t="s">
        <v>287</v>
      </c>
      <c r="C22" s="40" t="s">
        <v>25</v>
      </c>
      <c r="D22" s="40" t="s">
        <v>292</v>
      </c>
      <c r="E22" s="41" t="s">
        <v>293</v>
      </c>
      <c r="F22" s="28"/>
      <c r="G22" s="24"/>
      <c r="H22" s="24" t="s">
        <v>28</v>
      </c>
      <c r="I22" s="24"/>
    </row>
    <row r="23" spans="1:9" ht="45">
      <c r="A23" s="39" t="s">
        <v>286</v>
      </c>
      <c r="B23" s="39" t="s">
        <v>287</v>
      </c>
      <c r="C23" s="40" t="s">
        <v>25</v>
      </c>
      <c r="D23" s="40" t="s">
        <v>294</v>
      </c>
      <c r="E23" s="41" t="s">
        <v>295</v>
      </c>
      <c r="F23" s="34"/>
      <c r="G23" s="24"/>
      <c r="H23" s="24" t="s">
        <v>28</v>
      </c>
      <c r="I23" s="24"/>
    </row>
    <row r="24" spans="1:9" ht="63.95" customHeight="1">
      <c r="A24" s="39" t="s">
        <v>296</v>
      </c>
      <c r="B24" s="39" t="s">
        <v>297</v>
      </c>
      <c r="C24" s="40" t="s">
        <v>25</v>
      </c>
      <c r="D24" s="40" t="s">
        <v>298</v>
      </c>
      <c r="E24" s="41" t="s">
        <v>299</v>
      </c>
      <c r="F24" s="34"/>
      <c r="G24" s="24"/>
      <c r="H24" s="24" t="s">
        <v>28</v>
      </c>
      <c r="I24" s="24"/>
    </row>
    <row r="25" spans="1:9" ht="65.099999999999994" customHeight="1">
      <c r="A25" s="39" t="s">
        <v>296</v>
      </c>
      <c r="B25" s="39" t="s">
        <v>297</v>
      </c>
      <c r="C25" s="40" t="s">
        <v>25</v>
      </c>
      <c r="D25" s="40" t="s">
        <v>300</v>
      </c>
      <c r="E25" s="41" t="s">
        <v>301</v>
      </c>
      <c r="F25" s="34"/>
      <c r="G25" s="24"/>
      <c r="H25" s="24" t="s">
        <v>28</v>
      </c>
      <c r="I25" s="24"/>
    </row>
    <row r="26" spans="1:9" ht="30">
      <c r="A26" s="39" t="s">
        <v>69</v>
      </c>
      <c r="B26" s="38" t="s">
        <v>302</v>
      </c>
      <c r="C26" s="41" t="s">
        <v>25</v>
      </c>
      <c r="D26" s="41" t="s">
        <v>303</v>
      </c>
      <c r="E26" s="41" t="s">
        <v>304</v>
      </c>
      <c r="F26" s="34"/>
      <c r="G26" s="24"/>
      <c r="H26" s="24" t="s">
        <v>28</v>
      </c>
      <c r="I26" s="24"/>
    </row>
    <row r="27" spans="1:9" ht="30">
      <c r="A27" s="39" t="s">
        <v>69</v>
      </c>
      <c r="B27" s="38" t="s">
        <v>302</v>
      </c>
      <c r="C27" s="40" t="s">
        <v>25</v>
      </c>
      <c r="D27" s="40" t="s">
        <v>305</v>
      </c>
      <c r="E27" s="40" t="s">
        <v>306</v>
      </c>
      <c r="F27" s="28"/>
      <c r="G27" s="24"/>
      <c r="H27" s="24" t="s">
        <v>28</v>
      </c>
      <c r="I27" s="24"/>
    </row>
    <row r="28" spans="1:9" ht="45">
      <c r="A28" s="39" t="s">
        <v>307</v>
      </c>
      <c r="B28" s="38" t="s">
        <v>308</v>
      </c>
      <c r="C28" s="40" t="s">
        <v>25</v>
      </c>
      <c r="D28" s="40" t="s">
        <v>258</v>
      </c>
      <c r="E28" s="40" t="s">
        <v>309</v>
      </c>
      <c r="F28" s="34"/>
      <c r="G28" s="24"/>
      <c r="H28" s="24" t="s">
        <v>28</v>
      </c>
      <c r="I28" s="24"/>
    </row>
    <row r="29" spans="1:9" ht="45">
      <c r="A29" s="39" t="s">
        <v>307</v>
      </c>
      <c r="B29" s="38" t="s">
        <v>308</v>
      </c>
      <c r="C29" s="40" t="s">
        <v>25</v>
      </c>
      <c r="D29" s="40" t="s">
        <v>310</v>
      </c>
      <c r="E29" s="40" t="s">
        <v>311</v>
      </c>
      <c r="F29" s="34"/>
      <c r="G29" s="24"/>
      <c r="H29" s="24" t="s">
        <v>28</v>
      </c>
      <c r="I29" s="24"/>
    </row>
    <row r="30" spans="1:9" ht="75">
      <c r="A30" s="39" t="s">
        <v>312</v>
      </c>
      <c r="B30" s="38" t="s">
        <v>313</v>
      </c>
      <c r="C30" s="40" t="s">
        <v>25</v>
      </c>
      <c r="D30" s="40" t="s">
        <v>314</v>
      </c>
      <c r="E30" s="40" t="s">
        <v>315</v>
      </c>
      <c r="F30" s="34"/>
      <c r="G30" s="24"/>
      <c r="H30" s="24" t="s">
        <v>28</v>
      </c>
      <c r="I30" s="24"/>
    </row>
    <row r="31" spans="1:9" ht="62.45" customHeight="1">
      <c r="A31" s="39" t="s">
        <v>312</v>
      </c>
      <c r="B31" s="38" t="s">
        <v>313</v>
      </c>
      <c r="C31" s="40" t="s">
        <v>25</v>
      </c>
      <c r="D31" s="40" t="s">
        <v>316</v>
      </c>
      <c r="E31" s="40" t="s">
        <v>317</v>
      </c>
      <c r="F31" s="34"/>
      <c r="G31" s="24"/>
      <c r="H31" s="24" t="s">
        <v>28</v>
      </c>
      <c r="I31" s="24"/>
    </row>
    <row r="32" spans="1:9" ht="51.6" customHeight="1">
      <c r="A32" s="39" t="s">
        <v>312</v>
      </c>
      <c r="B32" s="38" t="s">
        <v>313</v>
      </c>
      <c r="C32" s="40" t="s">
        <v>25</v>
      </c>
      <c r="D32" s="40" t="s">
        <v>318</v>
      </c>
      <c r="E32" s="40" t="s">
        <v>319</v>
      </c>
      <c r="F32" s="34"/>
      <c r="G32" s="24"/>
      <c r="H32" s="24" t="s">
        <v>28</v>
      </c>
      <c r="I32" s="24"/>
    </row>
    <row r="33" spans="1:9" ht="59.1" customHeight="1">
      <c r="A33" s="39" t="s">
        <v>320</v>
      </c>
      <c r="B33" s="38" t="s">
        <v>321</v>
      </c>
      <c r="C33" s="40" t="s">
        <v>25</v>
      </c>
      <c r="D33" s="40" t="s">
        <v>322</v>
      </c>
      <c r="E33" s="40" t="s">
        <v>323</v>
      </c>
      <c r="F33" s="34"/>
      <c r="G33" s="24"/>
      <c r="H33" s="24" t="s">
        <v>28</v>
      </c>
      <c r="I33" s="24"/>
    </row>
    <row r="34" spans="1:9" ht="30">
      <c r="A34" s="39" t="s">
        <v>320</v>
      </c>
      <c r="B34" s="38" t="s">
        <v>321</v>
      </c>
      <c r="C34" s="40" t="s">
        <v>25</v>
      </c>
      <c r="D34" s="40" t="s">
        <v>324</v>
      </c>
      <c r="E34" s="40" t="s">
        <v>325</v>
      </c>
      <c r="F34" s="34"/>
      <c r="G34" s="24"/>
      <c r="H34" s="24" t="s">
        <v>28</v>
      </c>
      <c r="I34" s="24"/>
    </row>
    <row r="35" spans="1:9" ht="30">
      <c r="A35" s="39" t="s">
        <v>320</v>
      </c>
      <c r="B35" s="38" t="s">
        <v>321</v>
      </c>
      <c r="C35" s="40" t="s">
        <v>25</v>
      </c>
      <c r="D35" s="40" t="s">
        <v>326</v>
      </c>
      <c r="E35" s="40" t="s">
        <v>327</v>
      </c>
      <c r="F35" s="34"/>
      <c r="G35" s="24"/>
      <c r="H35" s="24" t="s">
        <v>28</v>
      </c>
      <c r="I35" s="24"/>
    </row>
    <row r="36" spans="1:9" ht="45">
      <c r="A36" s="39" t="s">
        <v>320</v>
      </c>
      <c r="B36" s="38" t="s">
        <v>321</v>
      </c>
      <c r="C36" s="40" t="s">
        <v>25</v>
      </c>
      <c r="D36" s="40" t="s">
        <v>328</v>
      </c>
      <c r="E36" s="40" t="s">
        <v>329</v>
      </c>
      <c r="F36" s="34"/>
      <c r="G36" s="24"/>
      <c r="H36" s="24" t="s">
        <v>28</v>
      </c>
      <c r="I36" s="24"/>
    </row>
    <row r="37" spans="1:9" ht="45">
      <c r="A37" s="39" t="s">
        <v>320</v>
      </c>
      <c r="B37" s="38" t="s">
        <v>321</v>
      </c>
      <c r="C37" s="40" t="s">
        <v>25</v>
      </c>
      <c r="D37" s="40" t="s">
        <v>330</v>
      </c>
      <c r="E37" s="40" t="s">
        <v>331</v>
      </c>
      <c r="F37" s="34"/>
      <c r="G37" s="24"/>
      <c r="H37" s="24" t="s">
        <v>28</v>
      </c>
      <c r="I37" s="24"/>
    </row>
    <row r="38" spans="1:9" ht="58.5" customHeight="1">
      <c r="A38" s="39" t="s">
        <v>75</v>
      </c>
      <c r="B38" s="38" t="s">
        <v>76</v>
      </c>
      <c r="C38" s="40" t="s">
        <v>25</v>
      </c>
      <c r="D38" s="40" t="s">
        <v>332</v>
      </c>
      <c r="E38" s="40" t="s">
        <v>333</v>
      </c>
      <c r="F38" s="34"/>
      <c r="G38" s="24"/>
      <c r="H38" s="24" t="s">
        <v>28</v>
      </c>
      <c r="I38" s="24"/>
    </row>
    <row r="39" spans="1:9" ht="45">
      <c r="A39" s="39" t="s">
        <v>75</v>
      </c>
      <c r="B39" s="38" t="s">
        <v>76</v>
      </c>
      <c r="C39" s="40" t="s">
        <v>25</v>
      </c>
      <c r="D39" s="40" t="s">
        <v>334</v>
      </c>
      <c r="E39" s="40" t="s">
        <v>335</v>
      </c>
      <c r="F39" s="34"/>
      <c r="G39" s="24"/>
      <c r="H39" s="24" t="s">
        <v>28</v>
      </c>
      <c r="I39" s="24"/>
    </row>
    <row r="40" spans="1:9">
      <c r="A40" s="39" t="s">
        <v>75</v>
      </c>
      <c r="B40" s="38" t="s">
        <v>76</v>
      </c>
      <c r="C40" s="40" t="s">
        <v>25</v>
      </c>
      <c r="D40" s="40" t="s">
        <v>336</v>
      </c>
      <c r="E40" s="40" t="s">
        <v>337</v>
      </c>
      <c r="F40" s="34"/>
      <c r="G40" s="24"/>
      <c r="H40" s="24" t="s">
        <v>28</v>
      </c>
      <c r="I40" s="24"/>
    </row>
    <row r="41" spans="1:9" ht="60.95" customHeight="1">
      <c r="A41" s="39" t="s">
        <v>338</v>
      </c>
      <c r="B41" s="38" t="s">
        <v>339</v>
      </c>
      <c r="C41" s="40" t="s">
        <v>25</v>
      </c>
      <c r="D41" s="40" t="s">
        <v>332</v>
      </c>
      <c r="E41" s="40" t="s">
        <v>340</v>
      </c>
      <c r="F41" s="34"/>
      <c r="G41" s="24"/>
      <c r="H41" s="24" t="s">
        <v>28</v>
      </c>
      <c r="I41" s="24"/>
    </row>
    <row r="42" spans="1:9" ht="45">
      <c r="A42" s="39" t="s">
        <v>338</v>
      </c>
      <c r="B42" s="38" t="s">
        <v>339</v>
      </c>
      <c r="C42" s="40" t="s">
        <v>25</v>
      </c>
      <c r="D42" s="40" t="s">
        <v>341</v>
      </c>
      <c r="E42" s="40" t="s">
        <v>342</v>
      </c>
      <c r="F42" s="34"/>
      <c r="G42" s="24"/>
      <c r="H42" s="24" t="s">
        <v>28</v>
      </c>
      <c r="I42" s="24"/>
    </row>
    <row r="43" spans="1:9" ht="45">
      <c r="A43" s="39" t="s">
        <v>338</v>
      </c>
      <c r="B43" s="38" t="s">
        <v>339</v>
      </c>
      <c r="C43" s="40" t="s">
        <v>25</v>
      </c>
      <c r="D43" s="40" t="s">
        <v>343</v>
      </c>
      <c r="E43" s="40" t="s">
        <v>344</v>
      </c>
      <c r="F43" s="34"/>
      <c r="G43" s="24"/>
      <c r="H43" s="24" t="s">
        <v>28</v>
      </c>
      <c r="I43" s="24"/>
    </row>
    <row r="44" spans="1:9" ht="45">
      <c r="A44" s="39" t="s">
        <v>345</v>
      </c>
      <c r="B44" s="38" t="s">
        <v>346</v>
      </c>
      <c r="C44" s="40" t="s">
        <v>25</v>
      </c>
      <c r="D44" s="40" t="s">
        <v>347</v>
      </c>
      <c r="E44" s="40" t="s">
        <v>348</v>
      </c>
      <c r="F44" s="34"/>
      <c r="G44" s="24"/>
      <c r="H44" s="24" t="s">
        <v>28</v>
      </c>
      <c r="I44" s="24"/>
    </row>
    <row r="45" spans="1:9" ht="45">
      <c r="A45" s="39" t="s">
        <v>345</v>
      </c>
      <c r="B45" s="38" t="s">
        <v>346</v>
      </c>
      <c r="C45" s="40" t="s">
        <v>25</v>
      </c>
      <c r="D45" s="40" t="s">
        <v>349</v>
      </c>
      <c r="E45" s="40" t="s">
        <v>350</v>
      </c>
      <c r="F45" s="34"/>
      <c r="G45" s="24"/>
      <c r="H45" s="24" t="s">
        <v>28</v>
      </c>
      <c r="I45" s="24"/>
    </row>
    <row r="46" spans="1:9" ht="45">
      <c r="A46" s="39" t="s">
        <v>345</v>
      </c>
      <c r="B46" s="38" t="s">
        <v>346</v>
      </c>
      <c r="C46" s="40" t="s">
        <v>25</v>
      </c>
      <c r="D46" s="40" t="s">
        <v>351</v>
      </c>
      <c r="E46" s="40" t="s">
        <v>352</v>
      </c>
      <c r="F46" s="34"/>
      <c r="G46" s="24"/>
      <c r="H46" s="24" t="s">
        <v>28</v>
      </c>
      <c r="I46" s="24"/>
    </row>
    <row r="47" spans="1:9" ht="45">
      <c r="A47" s="39" t="s">
        <v>353</v>
      </c>
      <c r="B47" s="38" t="s">
        <v>354</v>
      </c>
      <c r="C47" s="40" t="s">
        <v>25</v>
      </c>
      <c r="D47" s="40" t="s">
        <v>355</v>
      </c>
      <c r="E47" s="40" t="s">
        <v>356</v>
      </c>
      <c r="F47" s="34"/>
      <c r="G47" s="24"/>
      <c r="H47" s="24" t="s">
        <v>28</v>
      </c>
      <c r="I47" s="24"/>
    </row>
    <row r="48" spans="1:9" ht="30">
      <c r="A48" s="39" t="s">
        <v>353</v>
      </c>
      <c r="B48" s="38" t="s">
        <v>354</v>
      </c>
      <c r="C48" s="40" t="s">
        <v>25</v>
      </c>
      <c r="D48" s="40" t="s">
        <v>357</v>
      </c>
      <c r="E48" s="40" t="s">
        <v>358</v>
      </c>
      <c r="F48" s="34"/>
      <c r="G48" s="24"/>
      <c r="H48" s="24" t="s">
        <v>28</v>
      </c>
      <c r="I48" s="24"/>
    </row>
    <row r="49" spans="1:9" ht="60">
      <c r="A49" s="39" t="s">
        <v>359</v>
      </c>
      <c r="B49" s="38" t="s">
        <v>360</v>
      </c>
      <c r="C49" s="40" t="s">
        <v>25</v>
      </c>
      <c r="D49" s="40" t="s">
        <v>361</v>
      </c>
      <c r="E49" s="40" t="s">
        <v>362</v>
      </c>
      <c r="F49" s="34"/>
      <c r="G49" s="24"/>
      <c r="H49" s="24" t="s">
        <v>28</v>
      </c>
      <c r="I49" s="24"/>
    </row>
    <row r="50" spans="1:9" ht="60">
      <c r="A50" s="39" t="s">
        <v>359</v>
      </c>
      <c r="B50" s="38" t="s">
        <v>360</v>
      </c>
      <c r="C50" s="40" t="s">
        <v>25</v>
      </c>
      <c r="D50" s="40" t="s">
        <v>363</v>
      </c>
      <c r="E50" s="40" t="s">
        <v>364</v>
      </c>
      <c r="F50" s="34"/>
      <c r="G50" s="24"/>
      <c r="H50" s="24" t="s">
        <v>28</v>
      </c>
      <c r="I50" s="24"/>
    </row>
    <row r="51" spans="1:9" ht="60">
      <c r="A51" s="39" t="s">
        <v>359</v>
      </c>
      <c r="B51" s="38" t="s">
        <v>360</v>
      </c>
      <c r="C51" s="40" t="s">
        <v>25</v>
      </c>
      <c r="D51" s="40" t="s">
        <v>365</v>
      </c>
      <c r="E51" s="40" t="s">
        <v>366</v>
      </c>
      <c r="F51" s="34"/>
      <c r="G51" s="24"/>
      <c r="H51" s="24" t="s">
        <v>28</v>
      </c>
      <c r="I51" s="24"/>
    </row>
    <row r="52" spans="1:9" ht="60">
      <c r="A52" s="39" t="s">
        <v>359</v>
      </c>
      <c r="B52" s="38" t="s">
        <v>360</v>
      </c>
      <c r="C52" s="40" t="s">
        <v>25</v>
      </c>
      <c r="D52" s="40" t="s">
        <v>367</v>
      </c>
      <c r="E52" s="40" t="s">
        <v>368</v>
      </c>
      <c r="F52" s="34"/>
      <c r="G52" s="24"/>
      <c r="H52" s="24" t="s">
        <v>28</v>
      </c>
      <c r="I52" s="24"/>
    </row>
    <row r="53" spans="1:9">
      <c r="A53" s="39" t="s">
        <v>111</v>
      </c>
      <c r="B53" s="38" t="s">
        <v>112</v>
      </c>
      <c r="C53" s="40" t="s">
        <v>113</v>
      </c>
      <c r="D53" s="40" t="s">
        <v>246</v>
      </c>
      <c r="E53" s="40" t="s">
        <v>369</v>
      </c>
      <c r="F53" s="34"/>
      <c r="G53" s="24"/>
      <c r="H53" s="24" t="s">
        <v>28</v>
      </c>
      <c r="I53" s="24"/>
    </row>
    <row r="54" spans="1:9" ht="45">
      <c r="A54" s="39" t="s">
        <v>111</v>
      </c>
      <c r="B54" s="38" t="s">
        <v>112</v>
      </c>
      <c r="C54" s="40" t="s">
        <v>113</v>
      </c>
      <c r="D54" s="40" t="s">
        <v>370</v>
      </c>
      <c r="E54" s="40" t="s">
        <v>371</v>
      </c>
      <c r="F54" s="34"/>
      <c r="G54" s="24"/>
      <c r="H54" s="24" t="s">
        <v>28</v>
      </c>
      <c r="I54" s="24"/>
    </row>
    <row r="55" spans="1:9" ht="30">
      <c r="A55" s="39" t="s">
        <v>111</v>
      </c>
      <c r="B55" s="38" t="s">
        <v>112</v>
      </c>
      <c r="C55" s="40" t="s">
        <v>113</v>
      </c>
      <c r="D55" s="40" t="s">
        <v>372</v>
      </c>
      <c r="E55" s="40" t="s">
        <v>373</v>
      </c>
      <c r="F55" s="34"/>
      <c r="G55" s="24"/>
      <c r="H55" s="24" t="s">
        <v>28</v>
      </c>
      <c r="I55" s="24"/>
    </row>
    <row r="56" spans="1:9" ht="30">
      <c r="A56" s="39" t="s">
        <v>111</v>
      </c>
      <c r="B56" s="38" t="s">
        <v>112</v>
      </c>
      <c r="C56" s="40" t="s">
        <v>113</v>
      </c>
      <c r="D56" s="40" t="s">
        <v>258</v>
      </c>
      <c r="E56" s="40" t="s">
        <v>374</v>
      </c>
      <c r="F56" s="34"/>
      <c r="G56" s="24"/>
      <c r="H56" s="24" t="s">
        <v>28</v>
      </c>
      <c r="I56" s="24"/>
    </row>
    <row r="57" spans="1:9">
      <c r="A57" s="39" t="s">
        <v>128</v>
      </c>
      <c r="B57" s="38" t="s">
        <v>129</v>
      </c>
      <c r="C57" s="40" t="s">
        <v>113</v>
      </c>
      <c r="D57" s="40" t="s">
        <v>375</v>
      </c>
      <c r="E57" s="40" t="s">
        <v>376</v>
      </c>
      <c r="F57" s="34"/>
      <c r="G57" s="24"/>
      <c r="H57" s="24" t="s">
        <v>28</v>
      </c>
      <c r="I57" s="24"/>
    </row>
    <row r="58" spans="1:9">
      <c r="A58" s="39" t="s">
        <v>128</v>
      </c>
      <c r="B58" s="38" t="s">
        <v>129</v>
      </c>
      <c r="C58" s="40" t="s">
        <v>113</v>
      </c>
      <c r="D58" s="40" t="s">
        <v>377</v>
      </c>
      <c r="E58" s="40" t="s">
        <v>378</v>
      </c>
      <c r="F58" s="34"/>
      <c r="G58" s="24"/>
      <c r="H58" s="24" t="s">
        <v>28</v>
      </c>
      <c r="I58" s="24"/>
    </row>
    <row r="59" spans="1:9" ht="77.25" customHeight="1">
      <c r="A59" s="39" t="s">
        <v>128</v>
      </c>
      <c r="B59" s="38" t="s">
        <v>129</v>
      </c>
      <c r="C59" s="40" t="s">
        <v>113</v>
      </c>
      <c r="D59" s="40" t="s">
        <v>258</v>
      </c>
      <c r="E59" s="40" t="s">
        <v>477</v>
      </c>
      <c r="F59" s="34"/>
      <c r="G59" s="24"/>
      <c r="H59" s="24" t="s">
        <v>28</v>
      </c>
      <c r="I59" s="24"/>
    </row>
    <row r="60" spans="1:9" ht="30">
      <c r="A60" s="39" t="s">
        <v>152</v>
      </c>
      <c r="B60" s="38" t="s">
        <v>153</v>
      </c>
      <c r="C60" s="40" t="s">
        <v>113</v>
      </c>
      <c r="D60" s="40" t="s">
        <v>260</v>
      </c>
      <c r="E60" s="40" t="s">
        <v>379</v>
      </c>
      <c r="F60" s="34"/>
      <c r="G60" s="24"/>
      <c r="H60" s="24" t="s">
        <v>28</v>
      </c>
      <c r="I60" s="24"/>
    </row>
    <row r="61" spans="1:9" ht="30">
      <c r="A61" s="39" t="s">
        <v>152</v>
      </c>
      <c r="B61" s="38" t="s">
        <v>153</v>
      </c>
      <c r="C61" s="40" t="s">
        <v>113</v>
      </c>
      <c r="D61" s="40" t="s">
        <v>380</v>
      </c>
      <c r="E61" s="40" t="s">
        <v>381</v>
      </c>
      <c r="F61" s="34"/>
      <c r="G61" s="24"/>
      <c r="H61" s="24" t="s">
        <v>28</v>
      </c>
      <c r="I61" s="24"/>
    </row>
    <row r="62" spans="1:9">
      <c r="A62" s="39" t="s">
        <v>152</v>
      </c>
      <c r="B62" s="38" t="s">
        <v>153</v>
      </c>
      <c r="C62" s="40" t="s">
        <v>113</v>
      </c>
      <c r="D62" s="40" t="s">
        <v>153</v>
      </c>
      <c r="E62" s="40" t="s">
        <v>382</v>
      </c>
      <c r="F62" s="34"/>
      <c r="G62" s="24"/>
      <c r="H62" s="24" t="s">
        <v>28</v>
      </c>
      <c r="I62" s="24"/>
    </row>
    <row r="63" spans="1:9" ht="45">
      <c r="A63" s="39" t="s">
        <v>160</v>
      </c>
      <c r="B63" s="38" t="s">
        <v>161</v>
      </c>
      <c r="C63" s="40" t="s">
        <v>113</v>
      </c>
      <c r="D63" s="40" t="s">
        <v>383</v>
      </c>
      <c r="E63" s="40" t="s">
        <v>384</v>
      </c>
      <c r="F63" s="34"/>
      <c r="G63" s="24"/>
      <c r="H63" s="24" t="s">
        <v>28</v>
      </c>
      <c r="I63" s="24"/>
    </row>
    <row r="64" spans="1:9" ht="75">
      <c r="A64" s="39" t="s">
        <v>160</v>
      </c>
      <c r="B64" s="38" t="s">
        <v>161</v>
      </c>
      <c r="C64" s="40" t="s">
        <v>113</v>
      </c>
      <c r="D64" s="40" t="s">
        <v>385</v>
      </c>
      <c r="E64" s="40" t="s">
        <v>386</v>
      </c>
      <c r="F64" s="34"/>
      <c r="G64" s="24"/>
      <c r="H64" s="24" t="s">
        <v>28</v>
      </c>
      <c r="I64" s="24"/>
    </row>
    <row r="65" spans="1:9" ht="45">
      <c r="A65" s="39" t="s">
        <v>160</v>
      </c>
      <c r="B65" s="38" t="s">
        <v>161</v>
      </c>
      <c r="C65" s="40" t="s">
        <v>113</v>
      </c>
      <c r="D65" s="40" t="s">
        <v>387</v>
      </c>
      <c r="E65" s="40" t="s">
        <v>388</v>
      </c>
      <c r="F65" s="28"/>
      <c r="G65" s="24"/>
      <c r="H65" s="24" t="s">
        <v>28</v>
      </c>
      <c r="I65" s="24"/>
    </row>
    <row r="66" spans="1:9" ht="60">
      <c r="A66" s="39" t="s">
        <v>206</v>
      </c>
      <c r="B66" s="38" t="s">
        <v>244</v>
      </c>
      <c r="C66" s="40" t="s">
        <v>113</v>
      </c>
      <c r="D66" s="40" t="s">
        <v>258</v>
      </c>
      <c r="E66" s="56" t="s">
        <v>389</v>
      </c>
      <c r="F66" s="28"/>
      <c r="G66" s="24"/>
      <c r="H66" s="24" t="s">
        <v>28</v>
      </c>
      <c r="I66" s="24"/>
    </row>
    <row r="67" spans="1:9">
      <c r="A67" s="39" t="s">
        <v>206</v>
      </c>
      <c r="B67" s="38" t="s">
        <v>244</v>
      </c>
      <c r="C67" s="40" t="s">
        <v>113</v>
      </c>
      <c r="D67" s="40" t="s">
        <v>390</v>
      </c>
      <c r="E67" s="56" t="s">
        <v>391</v>
      </c>
      <c r="F67" s="28"/>
      <c r="G67" s="24"/>
      <c r="H67" s="24" t="s">
        <v>28</v>
      </c>
      <c r="I67" s="24"/>
    </row>
    <row r="68" spans="1:9">
      <c r="A68" s="39" t="s">
        <v>206</v>
      </c>
      <c r="B68" s="38" t="s">
        <v>244</v>
      </c>
      <c r="C68" s="40" t="s">
        <v>113</v>
      </c>
      <c r="D68" s="40" t="s">
        <v>392</v>
      </c>
      <c r="E68" s="56" t="s">
        <v>393</v>
      </c>
      <c r="F68" s="28"/>
      <c r="G68" s="24"/>
      <c r="H68" s="24" t="s">
        <v>28</v>
      </c>
      <c r="I68" s="24"/>
    </row>
    <row r="69" spans="1:9" ht="30">
      <c r="A69" s="39" t="s">
        <v>214</v>
      </c>
      <c r="B69" s="38" t="s">
        <v>215</v>
      </c>
      <c r="C69" s="40" t="s">
        <v>113</v>
      </c>
      <c r="D69" s="40" t="s">
        <v>258</v>
      </c>
      <c r="E69" s="40" t="s">
        <v>394</v>
      </c>
      <c r="F69" s="28"/>
      <c r="G69" s="24"/>
      <c r="H69" s="24" t="s">
        <v>28</v>
      </c>
      <c r="I69" s="24"/>
    </row>
    <row r="70" spans="1:9" ht="30">
      <c r="A70" s="39" t="s">
        <v>214</v>
      </c>
      <c r="B70" s="38" t="s">
        <v>215</v>
      </c>
      <c r="C70" s="40" t="s">
        <v>113</v>
      </c>
      <c r="D70" s="40" t="s">
        <v>395</v>
      </c>
      <c r="E70" s="40" t="s">
        <v>396</v>
      </c>
      <c r="F70" s="28"/>
      <c r="G70" s="24"/>
      <c r="H70" s="24" t="s">
        <v>28</v>
      </c>
      <c r="I70" s="24"/>
    </row>
    <row r="71" spans="1:9" ht="30">
      <c r="A71" s="39" t="s">
        <v>214</v>
      </c>
      <c r="B71" s="38" t="s">
        <v>215</v>
      </c>
      <c r="C71" s="41" t="s">
        <v>113</v>
      </c>
      <c r="D71" s="41" t="s">
        <v>246</v>
      </c>
      <c r="E71" s="41" t="s">
        <v>397</v>
      </c>
      <c r="F71" s="57"/>
      <c r="G71" s="55"/>
      <c r="H71" s="24" t="s">
        <v>28</v>
      </c>
      <c r="I71" s="58"/>
    </row>
  </sheetData>
  <mergeCells count="3">
    <mergeCell ref="A2:I2"/>
    <mergeCell ref="G4:I4"/>
    <mergeCell ref="A4:E4"/>
  </mergeCells>
  <dataValidations count="2">
    <dataValidation type="list" allowBlank="1" showInputMessage="1" showErrorMessage="1" sqref="H6:H71">
      <formula1>"Conforme,Non conforme,Sans réponse"</formula1>
    </dataValidation>
    <dataValidation type="list" allowBlank="1" showInputMessage="1" showErrorMessage="1" sqref="C6:C71">
      <formula1>"Mutualisé,Utilisateur"</formula1>
    </dataValidation>
  </dataValidations>
  <pageMargins left="0.7" right="0.7" top="0.75" bottom="0.75" header="0.3" footer="0.3"/>
  <pageSetup scale="3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N26022"/>
  <sheetViews>
    <sheetView topLeftCell="A22" zoomScale="84" zoomScaleNormal="84" workbookViewId="0">
      <selection activeCell="D26" sqref="D26"/>
    </sheetView>
  </sheetViews>
  <sheetFormatPr baseColWidth="10" defaultColWidth="8.7109375" defaultRowHeight="15"/>
  <cols>
    <col min="1" max="1" width="35.28515625" style="21" customWidth="1"/>
    <col min="2" max="2" width="25.85546875" style="21" customWidth="1"/>
    <col min="3" max="3" width="12" style="21" customWidth="1"/>
    <col min="4" max="4" width="87.85546875" style="21" bestFit="1" customWidth="1"/>
    <col min="5" max="5" width="3.28515625" style="21" customWidth="1"/>
    <col min="6" max="6" width="11.42578125" style="21" customWidth="1"/>
    <col min="7" max="7" width="19" style="21" customWidth="1"/>
    <col min="8" max="8" width="42.140625" style="21" customWidth="1"/>
    <col min="9" max="9" width="3" style="21" customWidth="1"/>
    <col min="10" max="16384" width="8.7109375" style="21"/>
  </cols>
  <sheetData>
    <row r="2" spans="1:14" ht="23.1" customHeight="1">
      <c r="A2" s="87" t="s">
        <v>398</v>
      </c>
      <c r="B2" s="87"/>
      <c r="C2" s="87"/>
      <c r="D2" s="87"/>
      <c r="E2" s="87"/>
      <c r="F2" s="87"/>
      <c r="G2" s="87"/>
      <c r="H2" s="87"/>
      <c r="I2" s="23"/>
      <c r="J2" s="23"/>
      <c r="K2" s="23"/>
      <c r="L2" s="23"/>
      <c r="M2" s="23"/>
      <c r="N2" s="23"/>
    </row>
    <row r="4" spans="1:14" ht="19.5" customHeight="1">
      <c r="A4" s="84"/>
      <c r="B4" s="84"/>
      <c r="C4" s="84"/>
      <c r="D4" s="84"/>
      <c r="E4" s="35"/>
      <c r="F4" s="85" t="s">
        <v>13</v>
      </c>
      <c r="G4" s="86"/>
      <c r="H4" s="86"/>
    </row>
    <row r="5" spans="1:14" ht="33.950000000000003" customHeight="1">
      <c r="A5" s="30" t="s">
        <v>399</v>
      </c>
      <c r="B5" s="31" t="s">
        <v>400</v>
      </c>
      <c r="C5" s="31" t="s">
        <v>17</v>
      </c>
      <c r="D5" s="31" t="s">
        <v>18</v>
      </c>
      <c r="E5" s="32" t="s">
        <v>19</v>
      </c>
      <c r="F5" s="33" t="s">
        <v>20</v>
      </c>
      <c r="G5" s="33" t="s">
        <v>21</v>
      </c>
      <c r="H5" s="33" t="s">
        <v>22</v>
      </c>
      <c r="I5" s="22"/>
    </row>
    <row r="6" spans="1:14" ht="60">
      <c r="A6" s="39" t="s">
        <v>401</v>
      </c>
      <c r="B6" s="40" t="s">
        <v>402</v>
      </c>
      <c r="C6" s="40" t="s">
        <v>403</v>
      </c>
      <c r="D6" s="40" t="s">
        <v>404</v>
      </c>
      <c r="E6" s="54"/>
      <c r="F6" s="40"/>
      <c r="G6" s="41" t="s">
        <v>28</v>
      </c>
      <c r="H6" s="40"/>
      <c r="I6" s="22"/>
    </row>
    <row r="7" spans="1:14" ht="148.5" customHeight="1">
      <c r="A7" s="39" t="s">
        <v>401</v>
      </c>
      <c r="B7" s="40" t="s">
        <v>402</v>
      </c>
      <c r="C7" s="40" t="s">
        <v>405</v>
      </c>
      <c r="D7" s="40" t="s">
        <v>406</v>
      </c>
      <c r="E7" s="54"/>
      <c r="F7" s="40"/>
      <c r="G7" s="41" t="s">
        <v>28</v>
      </c>
      <c r="H7" s="40"/>
      <c r="I7" s="22"/>
    </row>
    <row r="8" spans="1:14" ht="79.5" customHeight="1">
      <c r="A8" s="39" t="s">
        <v>401</v>
      </c>
      <c r="B8" s="40" t="s">
        <v>402</v>
      </c>
      <c r="C8" s="40" t="s">
        <v>407</v>
      </c>
      <c r="D8" s="40" t="s">
        <v>408</v>
      </c>
      <c r="E8" s="54"/>
      <c r="F8" s="40"/>
      <c r="G8" s="41" t="s">
        <v>28</v>
      </c>
      <c r="H8" s="40"/>
      <c r="I8" s="22"/>
    </row>
    <row r="9" spans="1:14" ht="60.75" thickBot="1">
      <c r="A9" s="39" t="s">
        <v>401</v>
      </c>
      <c r="B9" s="40" t="s">
        <v>402</v>
      </c>
      <c r="C9" s="40" t="s">
        <v>409</v>
      </c>
      <c r="D9" s="40" t="s">
        <v>410</v>
      </c>
      <c r="E9" s="54"/>
      <c r="F9" s="40"/>
      <c r="G9" s="41" t="s">
        <v>28</v>
      </c>
      <c r="H9" s="40"/>
      <c r="I9" s="22"/>
    </row>
    <row r="10" spans="1:14" ht="151.5" customHeight="1" thickTop="1">
      <c r="A10" s="39" t="s">
        <v>401</v>
      </c>
      <c r="B10" s="40" t="s">
        <v>402</v>
      </c>
      <c r="C10" s="40" t="s">
        <v>411</v>
      </c>
      <c r="D10" s="40" t="s">
        <v>412</v>
      </c>
      <c r="E10" s="27"/>
      <c r="F10" s="43"/>
      <c r="G10" s="24" t="s">
        <v>28</v>
      </c>
      <c r="H10" s="26"/>
    </row>
    <row r="11" spans="1:14" ht="81.599999999999994" customHeight="1">
      <c r="A11" s="39" t="s">
        <v>401</v>
      </c>
      <c r="B11" s="40" t="s">
        <v>402</v>
      </c>
      <c r="C11" s="40" t="s">
        <v>413</v>
      </c>
      <c r="D11" s="40" t="s">
        <v>414</v>
      </c>
      <c r="E11" s="28"/>
      <c r="F11" s="26"/>
      <c r="G11" s="24" t="s">
        <v>28</v>
      </c>
      <c r="H11" s="26"/>
    </row>
    <row r="12" spans="1:14" ht="60">
      <c r="A12" s="39" t="s">
        <v>401</v>
      </c>
      <c r="B12" s="40" t="s">
        <v>402</v>
      </c>
      <c r="C12" s="40" t="s">
        <v>415</v>
      </c>
      <c r="D12" s="40" t="s">
        <v>416</v>
      </c>
      <c r="E12" s="28"/>
      <c r="F12" s="26"/>
      <c r="G12" s="24" t="s">
        <v>28</v>
      </c>
      <c r="H12" s="26"/>
    </row>
    <row r="13" spans="1:14" ht="60">
      <c r="A13" s="39" t="s">
        <v>401</v>
      </c>
      <c r="B13" s="40" t="s">
        <v>402</v>
      </c>
      <c r="C13" s="40" t="s">
        <v>417</v>
      </c>
      <c r="D13" s="40" t="s">
        <v>418</v>
      </c>
      <c r="E13" s="28"/>
      <c r="F13" s="26"/>
      <c r="G13" s="24" t="s">
        <v>28</v>
      </c>
      <c r="H13" s="26"/>
    </row>
    <row r="14" spans="1:14" ht="60">
      <c r="A14" s="39" t="s">
        <v>401</v>
      </c>
      <c r="B14" s="40" t="s">
        <v>402</v>
      </c>
      <c r="C14" s="40" t="s">
        <v>419</v>
      </c>
      <c r="D14" s="40" t="s">
        <v>420</v>
      </c>
      <c r="E14" s="28"/>
      <c r="F14" s="26"/>
      <c r="G14" s="24" t="s">
        <v>28</v>
      </c>
      <c r="H14" s="26"/>
    </row>
    <row r="15" spans="1:14" ht="60">
      <c r="A15" s="39" t="s">
        <v>401</v>
      </c>
      <c r="B15" s="40" t="s">
        <v>402</v>
      </c>
      <c r="C15" s="40" t="s">
        <v>421</v>
      </c>
      <c r="D15" s="40" t="s">
        <v>422</v>
      </c>
      <c r="E15" s="28"/>
      <c r="F15" s="26"/>
      <c r="G15" s="24" t="s">
        <v>28</v>
      </c>
      <c r="H15" s="26"/>
    </row>
    <row r="16" spans="1:14" ht="99.95" customHeight="1">
      <c r="A16" s="39" t="s">
        <v>401</v>
      </c>
      <c r="B16" s="40" t="s">
        <v>402</v>
      </c>
      <c r="C16" s="40" t="s">
        <v>423</v>
      </c>
      <c r="D16" s="40" t="s">
        <v>424</v>
      </c>
      <c r="E16" s="28"/>
      <c r="F16" s="26"/>
      <c r="G16" s="24" t="s">
        <v>28</v>
      </c>
      <c r="H16" s="26"/>
    </row>
    <row r="17" spans="1:8" ht="60.95" customHeight="1">
      <c r="A17" s="39" t="s">
        <v>401</v>
      </c>
      <c r="B17" s="40" t="s">
        <v>402</v>
      </c>
      <c r="C17" s="40" t="s">
        <v>425</v>
      </c>
      <c r="D17" s="40" t="s">
        <v>426</v>
      </c>
      <c r="E17" s="28"/>
      <c r="F17" s="26"/>
      <c r="G17" s="24" t="s">
        <v>28</v>
      </c>
      <c r="H17" s="26"/>
    </row>
    <row r="18" spans="1:8" ht="61.5" customHeight="1">
      <c r="A18" s="39" t="s">
        <v>401</v>
      </c>
      <c r="B18" s="40" t="s">
        <v>402</v>
      </c>
      <c r="C18" s="40" t="s">
        <v>427</v>
      </c>
      <c r="D18" s="40" t="s">
        <v>428</v>
      </c>
      <c r="E18" s="28"/>
      <c r="F18" s="26"/>
      <c r="G18" s="24" t="s">
        <v>28</v>
      </c>
      <c r="H18" s="26"/>
    </row>
    <row r="19" spans="1:8" ht="63.6" customHeight="1">
      <c r="A19" s="39" t="s">
        <v>401</v>
      </c>
      <c r="B19" s="40" t="s">
        <v>402</v>
      </c>
      <c r="C19" s="40" t="s">
        <v>429</v>
      </c>
      <c r="D19" s="40" t="s">
        <v>430</v>
      </c>
      <c r="E19" s="28"/>
      <c r="F19" s="26"/>
      <c r="G19" s="24" t="s">
        <v>28</v>
      </c>
      <c r="H19" s="26"/>
    </row>
    <row r="20" spans="1:8" ht="66" customHeight="1">
      <c r="A20" s="39" t="s">
        <v>401</v>
      </c>
      <c r="B20" s="40" t="s">
        <v>402</v>
      </c>
      <c r="C20" s="40" t="s">
        <v>431</v>
      </c>
      <c r="D20" s="40" t="s">
        <v>432</v>
      </c>
      <c r="E20" s="28"/>
      <c r="F20" s="26"/>
      <c r="G20" s="24" t="s">
        <v>28</v>
      </c>
      <c r="H20" s="26"/>
    </row>
    <row r="21" spans="1:8" ht="68.099999999999994" customHeight="1">
      <c r="A21" s="39" t="s">
        <v>401</v>
      </c>
      <c r="B21" s="40" t="s">
        <v>402</v>
      </c>
      <c r="C21" s="40" t="s">
        <v>433</v>
      </c>
      <c r="D21" s="40" t="s">
        <v>434</v>
      </c>
      <c r="E21" s="28"/>
      <c r="F21" s="26"/>
      <c r="G21" s="24" t="s">
        <v>28</v>
      </c>
      <c r="H21" s="26"/>
    </row>
    <row r="22" spans="1:8" ht="69.599999999999994" customHeight="1">
      <c r="A22" s="39" t="s">
        <v>401</v>
      </c>
      <c r="B22" s="40" t="s">
        <v>402</v>
      </c>
      <c r="C22" s="40" t="s">
        <v>435</v>
      </c>
      <c r="D22" s="40" t="s">
        <v>436</v>
      </c>
      <c r="E22" s="28"/>
      <c r="F22" s="26"/>
      <c r="G22" s="24" t="s">
        <v>28</v>
      </c>
      <c r="H22" s="26"/>
    </row>
    <row r="23" spans="1:8" ht="66.95" customHeight="1">
      <c r="A23" s="39" t="s">
        <v>401</v>
      </c>
      <c r="B23" s="40" t="s">
        <v>402</v>
      </c>
      <c r="C23" s="40" t="s">
        <v>437</v>
      </c>
      <c r="D23" s="41" t="s">
        <v>438</v>
      </c>
      <c r="E23" s="28"/>
      <c r="F23" s="24"/>
      <c r="G23" s="24" t="s">
        <v>28</v>
      </c>
      <c r="H23" s="24"/>
    </row>
    <row r="24" spans="1:8" ht="69.599999999999994" customHeight="1">
      <c r="A24" s="39" t="s">
        <v>401</v>
      </c>
      <c r="B24" s="41" t="s">
        <v>402</v>
      </c>
      <c r="C24" s="41" t="s">
        <v>439</v>
      </c>
      <c r="D24" s="41" t="s">
        <v>440</v>
      </c>
      <c r="E24" s="34"/>
      <c r="F24" s="24"/>
      <c r="G24" s="24" t="s">
        <v>28</v>
      </c>
      <c r="H24" s="24"/>
    </row>
    <row r="25" spans="1:8" ht="69.599999999999994" customHeight="1">
      <c r="A25" s="39" t="s">
        <v>401</v>
      </c>
      <c r="B25" s="40" t="s">
        <v>402</v>
      </c>
      <c r="C25" s="40" t="s">
        <v>441</v>
      </c>
      <c r="D25" s="41" t="s">
        <v>442</v>
      </c>
      <c r="E25" s="28"/>
      <c r="F25" s="24"/>
      <c r="G25" s="24" t="s">
        <v>28</v>
      </c>
      <c r="H25" s="24"/>
    </row>
    <row r="26" spans="1:8" ht="62.1" customHeight="1">
      <c r="A26" s="39" t="s">
        <v>401</v>
      </c>
      <c r="B26" s="64" t="s">
        <v>402</v>
      </c>
      <c r="C26" s="64" t="s">
        <v>443</v>
      </c>
      <c r="D26" s="41" t="s">
        <v>444</v>
      </c>
      <c r="E26" s="28"/>
      <c r="F26" s="24"/>
      <c r="G26" s="24" t="s">
        <v>28</v>
      </c>
      <c r="H26" s="24"/>
    </row>
    <row r="4815" spans="4:4">
      <c r="D4815" s="21" t="s">
        <v>445</v>
      </c>
    </row>
    <row r="26022" spans="2:2">
      <c r="B26022" s="21" t="s">
        <v>19</v>
      </c>
    </row>
  </sheetData>
  <mergeCells count="3">
    <mergeCell ref="A2:H2"/>
    <mergeCell ref="A4:D4"/>
    <mergeCell ref="F4:H4"/>
  </mergeCells>
  <phoneticPr fontId="22" type="noConversion"/>
  <dataValidations disablePrompts="1" count="1">
    <dataValidation type="list" allowBlank="1" showInputMessage="1" showErrorMessage="1" sqref="G6:G26">
      <formula1>"Conforme,Non conforme,Sans réponse"</formula1>
    </dataValidation>
  </dataValidations>
  <pageMargins left="0.7" right="0.7" top="0.75" bottom="0.75" header="0.3" footer="0.3"/>
  <pageSetup scale="37"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14"/>
  <sheetViews>
    <sheetView zoomScale="115" zoomScaleNormal="115" workbookViewId="0">
      <selection activeCell="B21" sqref="B21"/>
    </sheetView>
  </sheetViews>
  <sheetFormatPr baseColWidth="10" defaultColWidth="8.7109375" defaultRowHeight="15"/>
  <cols>
    <col min="1" max="1" width="34.28515625" style="21" customWidth="1"/>
    <col min="2" max="2" width="14" style="21" customWidth="1"/>
    <col min="3" max="6" width="12.85546875" style="21" customWidth="1"/>
    <col min="7" max="16384" width="8.7109375" style="21"/>
  </cols>
  <sheetData>
    <row r="2" spans="1:12" ht="27" customHeight="1">
      <c r="A2" s="93" t="s">
        <v>446</v>
      </c>
      <c r="B2" s="93"/>
      <c r="C2" s="93"/>
      <c r="D2" s="93"/>
      <c r="E2" s="93"/>
      <c r="F2" s="93"/>
      <c r="G2" s="46"/>
      <c r="H2" s="46"/>
      <c r="I2" s="46"/>
      <c r="J2" s="46"/>
      <c r="K2" s="46"/>
      <c r="L2" s="46"/>
    </row>
    <row r="4" spans="1:12">
      <c r="A4" s="92" t="s">
        <v>447</v>
      </c>
      <c r="B4" s="92"/>
      <c r="C4" s="92"/>
      <c r="D4" s="92"/>
      <c r="E4" s="92"/>
      <c r="F4" s="92"/>
    </row>
    <row r="5" spans="1:12">
      <c r="A5" s="10" t="s">
        <v>448</v>
      </c>
      <c r="B5" s="9">
        <f>MIN(Principes[Date évaluation],Fonctions[Date évaluation],PrincipesAO[Date évaluation],FonctionsTrv[Date évaluation])</f>
        <v>0</v>
      </c>
      <c r="C5" s="11"/>
      <c r="D5" s="11"/>
      <c r="E5" s="11"/>
      <c r="F5" s="12"/>
    </row>
    <row r="6" spans="1:12">
      <c r="A6" s="10" t="s">
        <v>449</v>
      </c>
      <c r="B6" s="9">
        <f>MAX(Principes[Date évaluation],Fonctions[Date évaluation],PrincipesAO[Date évaluation],FonctionsTrv[Date évaluation])</f>
        <v>0</v>
      </c>
      <c r="C6" s="11"/>
      <c r="D6" s="11"/>
      <c r="E6" s="11"/>
      <c r="F6" s="12"/>
    </row>
    <row r="8" spans="1:12">
      <c r="A8" s="92" t="s">
        <v>450</v>
      </c>
      <c r="B8" s="92"/>
      <c r="C8" s="92"/>
      <c r="D8" s="92"/>
      <c r="E8" s="92"/>
      <c r="F8" s="92"/>
    </row>
    <row r="10" spans="1:12">
      <c r="B10" s="47" t="s">
        <v>451</v>
      </c>
      <c r="C10" s="47" t="s">
        <v>452</v>
      </c>
      <c r="D10" s="47" t="s">
        <v>453</v>
      </c>
      <c r="E10" s="47" t="s">
        <v>28</v>
      </c>
    </row>
    <row r="11" spans="1:12">
      <c r="A11" s="49" t="s">
        <v>454</v>
      </c>
      <c r="B11" s="48">
        <f>COUNTIF(Principes[Code du service],"&lt;&gt;")</f>
        <v>90</v>
      </c>
      <c r="C11" s="59">
        <f>COUNTIFS(Principes[Code du service],"&lt;&gt;",Principes[Résultat],"Conforme")</f>
        <v>0</v>
      </c>
      <c r="D11" s="59">
        <f>COUNTIFS(Principes[Code du service],"&lt;&gt;",Principes[Résultat],"Non conforme")</f>
        <v>0</v>
      </c>
      <c r="E11" s="59">
        <f>COUNTIFS(Principes[Code du service],"&lt;&gt;",Principes[Résultat],"Sans réponse")</f>
        <v>90</v>
      </c>
    </row>
    <row r="12" spans="1:12">
      <c r="A12" s="45" t="s">
        <v>455</v>
      </c>
      <c r="B12" s="45">
        <f>COUNTIF(FonctionsTrv[Fonction],"&lt;&gt;")</f>
        <v>10</v>
      </c>
      <c r="C12" s="25">
        <f>COUNTIFS(FonctionsTrv[Fonction],"&lt;&gt;",FonctionsTrv[Résultat],"Conforme")</f>
        <v>0</v>
      </c>
      <c r="D12" s="25">
        <f>COUNTIFS(FonctionsTrv[Fonction],"&lt;&gt;",FonctionsTrv[Résultat],"Non conforme")</f>
        <v>0</v>
      </c>
      <c r="E12" s="25">
        <f>COUNTIFS(FonctionsTrv[Fonction],"&lt;&gt;",FonctionsTrv[Résultat],"Sans réponse")</f>
        <v>10</v>
      </c>
    </row>
    <row r="13" spans="1:12">
      <c r="A13" s="44" t="s">
        <v>456</v>
      </c>
      <c r="B13" s="45">
        <f>COUNTIF(Fonctions[Fonction],"&lt;&gt;")</f>
        <v>66</v>
      </c>
      <c r="C13" s="25">
        <f>COUNTIFS(Fonctions[Fonction],"&lt;&gt;",Fonctions[Résultat],"Conforme")</f>
        <v>0</v>
      </c>
      <c r="D13" s="25">
        <f>COUNTIFS(Fonctions[Fonction],"&lt;&gt;",Fonctions[Résultat],"Non conforme")</f>
        <v>0</v>
      </c>
      <c r="E13" s="25">
        <f>COUNTIFS(Fonctions[Fonction],"&lt;&gt;",Fonctions[Résultat],"Sans réponse")</f>
        <v>66</v>
      </c>
    </row>
    <row r="14" spans="1:12">
      <c r="A14" s="50" t="s">
        <v>457</v>
      </c>
      <c r="B14" s="51">
        <f>COUNTIF(PrincipesAO[Référence du principe],"&lt;&gt;")</f>
        <v>21</v>
      </c>
      <c r="C14" s="25">
        <f>COUNTIF(PrincipesAO[Résultat],"Conforme")</f>
        <v>0</v>
      </c>
      <c r="D14" s="25">
        <f>COUNTIF(PrincipesAO[Résultat],"Non conforme")</f>
        <v>0</v>
      </c>
      <c r="E14" s="25">
        <f>COUNTIF(PrincipesAO[Résultat],"Sans réponse")</f>
        <v>21</v>
      </c>
    </row>
  </sheetData>
  <mergeCells count="3">
    <mergeCell ref="A4:F4"/>
    <mergeCell ref="A8:F8"/>
    <mergeCell ref="A2:F2"/>
  </mergeCells>
  <conditionalFormatting sqref="B5:B6">
    <cfRule type="cellIs" dxfId="1" priority="1" stopIfTrue="1" operator="notEqual">
      <formula>0</formula>
    </cfRule>
  </conditionalFormatting>
  <pageMargins left="0.7" right="0.7"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B7"/>
    </sheetView>
  </sheetViews>
  <sheetFormatPr baseColWidth="10" defaultColWidth="9.140625" defaultRowHeight="15"/>
  <cols>
    <col min="1" max="1" width="17.7109375" bestFit="1" customWidth="1"/>
    <col min="2" max="2" width="18.42578125" bestFit="1" customWidth="1"/>
    <col min="3" max="3" width="35.140625" bestFit="1" customWidth="1"/>
    <col min="4" max="4" width="29" bestFit="1" customWidth="1"/>
    <col min="5" max="5" width="25.28515625" bestFit="1" customWidth="1"/>
    <col min="6" max="6" width="46.42578125" bestFit="1" customWidth="1"/>
    <col min="7" max="7" width="41.5703125" bestFit="1" customWidth="1"/>
    <col min="8" max="8" width="36.7109375" bestFit="1" customWidth="1"/>
    <col min="9" max="9" width="27.7109375" bestFit="1" customWidth="1"/>
    <col min="10" max="10" width="13.42578125" bestFit="1" customWidth="1"/>
    <col min="11" max="11" width="26" bestFit="1" customWidth="1"/>
    <col min="12" max="12" width="19.7109375" bestFit="1" customWidth="1"/>
    <col min="13" max="13" width="18.85546875" bestFit="1" customWidth="1"/>
    <col min="14" max="14" width="16.28515625" bestFit="1" customWidth="1"/>
    <col min="15" max="15" width="31.5703125" bestFit="1" customWidth="1"/>
    <col min="16" max="16" width="17" bestFit="1" customWidth="1"/>
    <col min="17" max="17" width="11.28515625" bestFit="1" customWidth="1"/>
  </cols>
  <sheetData>
    <row r="1" spans="1:2">
      <c r="A1" s="16" t="s">
        <v>458</v>
      </c>
      <c r="B1" t="s">
        <v>459</v>
      </c>
    </row>
    <row r="2" spans="1:2">
      <c r="A2" s="16" t="s">
        <v>460</v>
      </c>
      <c r="B2" t="s">
        <v>461</v>
      </c>
    </row>
    <row r="3" spans="1:2">
      <c r="A3" s="16" t="s">
        <v>462</v>
      </c>
      <c r="B3" t="s">
        <v>461</v>
      </c>
    </row>
    <row r="5" spans="1:2">
      <c r="A5" s="16" t="s">
        <v>463</v>
      </c>
      <c r="B5" t="s">
        <v>464</v>
      </c>
    </row>
    <row r="6" spans="1:2">
      <c r="A6" s="17" t="s">
        <v>465</v>
      </c>
      <c r="B6">
        <v>22</v>
      </c>
    </row>
    <row r="7" spans="1:2">
      <c r="A7" s="17" t="s">
        <v>25</v>
      </c>
      <c r="B7">
        <v>50</v>
      </c>
    </row>
    <row r="8" spans="1:2">
      <c r="A8" s="17" t="s">
        <v>466</v>
      </c>
      <c r="B8">
        <v>72</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1"/>
  <sheetViews>
    <sheetView view="pageLayout" zoomScale="130" zoomScaleNormal="100" zoomScalePageLayoutView="130" workbookViewId="0">
      <selection activeCell="D9" sqref="D9"/>
    </sheetView>
  </sheetViews>
  <sheetFormatPr baseColWidth="10" defaultColWidth="9.140625" defaultRowHeight="15"/>
  <cols>
    <col min="1" max="1" width="30.7109375" bestFit="1" customWidth="1"/>
    <col min="2" max="5" width="14.5703125" customWidth="1"/>
  </cols>
  <sheetData>
    <row r="1" spans="1:6" ht="15.75">
      <c r="A1" s="94" t="s">
        <v>467</v>
      </c>
      <c r="B1" s="94"/>
      <c r="C1" s="94"/>
      <c r="D1" s="94"/>
      <c r="E1" s="94"/>
      <c r="F1" s="94"/>
    </row>
    <row r="2" spans="1:6" ht="23.25">
      <c r="A2" s="95"/>
      <c r="B2" s="95"/>
      <c r="C2" s="95"/>
      <c r="D2" s="6"/>
      <c r="E2" s="6"/>
      <c r="F2" s="3"/>
    </row>
    <row r="3" spans="1:6">
      <c r="A3" s="96" t="s">
        <v>447</v>
      </c>
      <c r="B3" s="96"/>
      <c r="C3" s="96"/>
      <c r="D3" s="96"/>
      <c r="E3" s="96"/>
      <c r="F3" s="96"/>
    </row>
    <row r="4" spans="1:6">
      <c r="A4" s="10" t="s">
        <v>448</v>
      </c>
      <c r="B4" s="9" t="e">
        <f>MIN(#REF!,#REF!)</f>
        <v>#REF!</v>
      </c>
      <c r="C4" s="11"/>
      <c r="D4" s="11"/>
      <c r="E4" s="11"/>
      <c r="F4" s="12"/>
    </row>
    <row r="5" spans="1:6">
      <c r="A5" s="10" t="s">
        <v>449</v>
      </c>
      <c r="B5" s="9" t="e">
        <f>MAX(#REF!,#REF!)</f>
        <v>#REF!</v>
      </c>
      <c r="C5" s="11"/>
      <c r="D5" s="11"/>
      <c r="E5" s="11"/>
      <c r="F5" s="12"/>
    </row>
    <row r="6" spans="1:6">
      <c r="A6" s="12"/>
      <c r="B6" s="11"/>
      <c r="C6" s="11"/>
      <c r="D6" s="11"/>
      <c r="E6" s="11"/>
      <c r="F6" s="12"/>
    </row>
    <row r="7" spans="1:6">
      <c r="A7" s="96" t="s">
        <v>468</v>
      </c>
      <c r="B7" s="96"/>
      <c r="C7" s="96"/>
      <c r="D7" s="96"/>
      <c r="E7" s="96"/>
      <c r="F7" s="96"/>
    </row>
    <row r="8" spans="1:6">
      <c r="A8" s="12"/>
      <c r="B8" s="11"/>
      <c r="C8" s="11"/>
      <c r="D8" s="11"/>
      <c r="E8" s="11"/>
      <c r="F8" s="12"/>
    </row>
    <row r="9" spans="1:6">
      <c r="A9" s="12"/>
      <c r="B9" s="11"/>
      <c r="C9" s="11"/>
      <c r="D9" s="11"/>
      <c r="E9" s="11"/>
      <c r="F9" s="12"/>
    </row>
    <row r="10" spans="1:6">
      <c r="A10" s="5"/>
      <c r="B10" s="7" t="s">
        <v>469</v>
      </c>
      <c r="C10" s="7" t="s">
        <v>452</v>
      </c>
      <c r="D10" s="7" t="s">
        <v>453</v>
      </c>
      <c r="E10" s="7" t="s">
        <v>28</v>
      </c>
      <c r="F10" s="12"/>
    </row>
    <row r="11" spans="1:6">
      <c r="A11" s="8" t="s">
        <v>470</v>
      </c>
      <c r="B11" s="15" t="e">
        <f>COUNTIF(#REF!,"E")</f>
        <v>#REF!</v>
      </c>
      <c r="C11" s="13" t="e">
        <f>COUNTIFS(#REF!,"E",#REF!,"Conforme")</f>
        <v>#REF!</v>
      </c>
      <c r="D11" s="13" t="e">
        <f>COUNTIFS(#REF!,"E",#REF!,"Non conforme")</f>
        <v>#REF!</v>
      </c>
      <c r="E11" s="13" t="e">
        <f>COUNTIFS(#REF!,"E",#REF!,"Sans réponse")</f>
        <v>#REF!</v>
      </c>
      <c r="F11" s="4"/>
    </row>
    <row r="12" spans="1:6">
      <c r="A12" s="8" t="s">
        <v>471</v>
      </c>
      <c r="B12" s="15" t="e">
        <f>COUNTIF(#REF!,"R")</f>
        <v>#REF!</v>
      </c>
      <c r="C12" s="13" t="e">
        <f>COUNTIFS(#REF!,"R",#REF!,"Conforme")</f>
        <v>#REF!</v>
      </c>
      <c r="D12" s="13" t="e">
        <f>COUNTIFS(#REF!,"R",#REF!,"Non conforme")</f>
        <v>#REF!</v>
      </c>
      <c r="E12" s="13" t="e">
        <f>COUNTIFS(#REF!,"R",#REF!,"Sans réponse")</f>
        <v>#REF!</v>
      </c>
      <c r="F12" s="4"/>
    </row>
    <row r="13" spans="1:6">
      <c r="A13" s="8" t="s">
        <v>472</v>
      </c>
      <c r="B13" s="15" t="e">
        <f>COUNTIF(#REF!,"E")</f>
        <v>#REF!</v>
      </c>
      <c r="C13" s="13" t="e">
        <f>COUNTIFS(#REF!,"E",#REF!,"Conforme")</f>
        <v>#REF!</v>
      </c>
      <c r="D13" s="13" t="e">
        <f>COUNTIFS(#REF!,"E",#REF!,"Non conforme")</f>
        <v>#REF!</v>
      </c>
      <c r="E13" s="13" t="e">
        <f>COUNTIFS(#REF!,"E",#REF!,"Sans réponse")</f>
        <v>#REF!</v>
      </c>
      <c r="F13" s="4"/>
    </row>
    <row r="14" spans="1:6">
      <c r="A14" s="8" t="s">
        <v>473</v>
      </c>
      <c r="B14" s="15" t="e">
        <f>COUNTIF(#REF!,"R")</f>
        <v>#REF!</v>
      </c>
      <c r="C14" s="13" t="e">
        <f>COUNTIFS(#REF!,"R",#REF!,"Conforme")</f>
        <v>#REF!</v>
      </c>
      <c r="D14" s="13" t="e">
        <f>COUNTIFS(#REF!,"R",#REF!,"Non conforme")</f>
        <v>#REF!</v>
      </c>
      <c r="E14" s="13" t="e">
        <f>COUNTIFS(#REF!,"R",#REF!,"Sans réponse")</f>
        <v>#REF!</v>
      </c>
      <c r="F14" s="4"/>
    </row>
    <row r="17" spans="1:5">
      <c r="A17" s="5"/>
      <c r="B17" s="14" t="s">
        <v>474</v>
      </c>
      <c r="C17" s="7" t="s">
        <v>452</v>
      </c>
      <c r="D17" s="7" t="s">
        <v>453</v>
      </c>
      <c r="E17" s="7" t="s">
        <v>28</v>
      </c>
    </row>
    <row r="18" spans="1:5">
      <c r="A18" s="8" t="s">
        <v>470</v>
      </c>
      <c r="B18" s="15" t="e">
        <f>COUNTIF(#REF!,"E")</f>
        <v>#REF!</v>
      </c>
      <c r="C18" s="13" t="e">
        <f>COUNTIFS(#REF!,"E",#REF!,"Conforme")</f>
        <v>#REF!</v>
      </c>
      <c r="D18" s="13" t="e">
        <f>COUNTIFS(#REF!,"E",#REF!,"Non conforme")</f>
        <v>#REF!</v>
      </c>
      <c r="E18" s="13" t="e">
        <f>COUNTIFS(#REF!,"E",#REF!,"Sans réponse")</f>
        <v>#REF!</v>
      </c>
    </row>
    <row r="19" spans="1:5">
      <c r="A19" s="8" t="s">
        <v>471</v>
      </c>
      <c r="B19" s="15" t="e">
        <f>COUNTIF(#REF!,"R")</f>
        <v>#REF!</v>
      </c>
      <c r="C19" s="13" t="e">
        <f>COUNTIFS(#REF!,"R",#REF!,"Conforme")</f>
        <v>#REF!</v>
      </c>
      <c r="D19" s="13" t="e">
        <f>COUNTIFS(#REF!,"R",#REF!,"Non conforme")</f>
        <v>#REF!</v>
      </c>
      <c r="E19" s="13" t="e">
        <f>COUNTIFS(#REF!,"R",#REF!,"Sans réponse")</f>
        <v>#REF!</v>
      </c>
    </row>
    <row r="20" spans="1:5">
      <c r="A20" s="8" t="s">
        <v>472</v>
      </c>
      <c r="B20" s="15" t="e">
        <f>COUNTIF(#REF!,"E")</f>
        <v>#REF!</v>
      </c>
      <c r="C20" s="13" t="e">
        <f>COUNTIFS(#REF!,"E",#REF!,"Conforme")</f>
        <v>#REF!</v>
      </c>
      <c r="D20" s="13" t="e">
        <f>COUNTIFS(#REF!,"E",#REF!,"Non conforme")</f>
        <v>#REF!</v>
      </c>
      <c r="E20" s="13" t="e">
        <f>COUNTIFS(#REF!,"E",#REF!,"Sans réponse")</f>
        <v>#REF!</v>
      </c>
    </row>
    <row r="21" spans="1:5">
      <c r="A21" s="8" t="s">
        <v>473</v>
      </c>
      <c r="B21" s="15" t="e">
        <f>COUNTIF(#REF!,"R")</f>
        <v>#REF!</v>
      </c>
      <c r="C21" s="13" t="e">
        <f>COUNTIFS(#REF!,"R",#REF!,"Conforme")</f>
        <v>#REF!</v>
      </c>
      <c r="D21" s="13" t="e">
        <f>COUNTIFS(#REF!,"R",#REF!,"Non conforme")</f>
        <v>#REF!</v>
      </c>
      <c r="E21" s="13" t="e">
        <f>COUNTIFS(#REF!,"R",#REF!,"Sans réponse")</f>
        <v>#REF!</v>
      </c>
    </row>
  </sheetData>
  <mergeCells count="4">
    <mergeCell ref="A1:F1"/>
    <mergeCell ref="A2:C2"/>
    <mergeCell ref="A3:F3"/>
    <mergeCell ref="A7:F7"/>
  </mergeCells>
  <conditionalFormatting sqref="B4:B5">
    <cfRule type="cellIs" dxfId="0" priority="15" stopIfTrue="1" operator="notEqual">
      <formula>0</formula>
    </cfRule>
  </conditionalFormatting>
  <pageMargins left="0.7" right="0.7" top="0.75" bottom="0.75" header="0.3" footer="0.3"/>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5" sqref="B5"/>
    </sheetView>
  </sheetViews>
  <sheetFormatPr baseColWidth="10" defaultColWidth="9.140625" defaultRowHeight="15"/>
  <cols>
    <col min="1" max="1" width="22.28515625" bestFit="1" customWidth="1"/>
    <col min="2" max="2" width="18.42578125" bestFit="1" customWidth="1"/>
    <col min="3" max="10" width="3.5703125" bestFit="1" customWidth="1"/>
    <col min="11" max="11" width="4.5703125" bestFit="1" customWidth="1"/>
    <col min="12" max="12" width="9" bestFit="1" customWidth="1"/>
    <col min="13" max="13" width="7.28515625" bestFit="1" customWidth="1"/>
    <col min="14" max="14" width="11.28515625" bestFit="1" customWidth="1"/>
  </cols>
  <sheetData>
    <row r="1" spans="1:2">
      <c r="A1" s="16" t="s">
        <v>458</v>
      </c>
      <c r="B1" t="s">
        <v>459</v>
      </c>
    </row>
    <row r="2" spans="1:2">
      <c r="A2" s="16" t="s">
        <v>475</v>
      </c>
      <c r="B2" t="s">
        <v>461</v>
      </c>
    </row>
    <row r="4" spans="1:2">
      <c r="A4" s="16" t="s">
        <v>463</v>
      </c>
      <c r="B4" t="s">
        <v>464</v>
      </c>
    </row>
    <row r="5" spans="1:2">
      <c r="A5" s="17" t="s">
        <v>476</v>
      </c>
      <c r="B5">
        <v>15</v>
      </c>
    </row>
    <row r="6" spans="1:2">
      <c r="A6" s="17" t="s">
        <v>466</v>
      </c>
      <c r="B6">
        <v>15</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8651E1C9E0064E8FDEF4D8BD8811E7" ma:contentTypeVersion="0" ma:contentTypeDescription="Crée un document." ma:contentTypeScope="" ma:versionID="370f7924018c31d378ee1ee67d46d7fe">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B34541-F92D-47FE-82AD-24010D95A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3F89D97-98F5-48B3-AABB-52A645C5E76F}">
  <ds:schemaRefs>
    <ds:schemaRef ds:uri="http://schemas.microsoft.com/office/2006/metadata/longProperties"/>
  </ds:schemaRefs>
</ds:datastoreItem>
</file>

<file path=customXml/itemProps3.xml><?xml version="1.0" encoding="utf-8"?>
<ds:datastoreItem xmlns:ds="http://schemas.openxmlformats.org/officeDocument/2006/customXml" ds:itemID="{CFBC075D-3F1E-4749-9535-0DA0AC8FECF1}">
  <ds:schemaRefs>
    <ds:schemaRef ds:uri="http://schemas.microsoft.com/sharepoint/v3/contenttype/forms"/>
  </ds:schemaRefs>
</ds:datastoreItem>
</file>

<file path=customXml/itemProps4.xml><?xml version="1.0" encoding="utf-8"?>
<ds:datastoreItem xmlns:ds="http://schemas.openxmlformats.org/officeDocument/2006/customXml" ds:itemID="{F1204637-3D95-4050-A159-4D82BE945161}">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Introduction </vt:lpstr>
      <vt:lpstr>Services - grille principes</vt:lpstr>
      <vt:lpstr>Services - grille fonctions Trv</vt:lpstr>
      <vt:lpstr>Services - grille fonctions</vt:lpstr>
      <vt:lpstr>Annexe op. - grille principes</vt:lpstr>
      <vt:lpstr>Récapitulatif conformité</vt:lpstr>
      <vt:lpstr>PV1</vt:lpstr>
      <vt:lpstr>Récapitulatif</vt:lpstr>
      <vt:lpstr>PV2</vt:lpstr>
      <vt:lpstr>'Annexe op. - grille principes'!Zone_d_impression</vt:lpstr>
      <vt:lpstr>'Introduction '!Zone_d_impression</vt:lpstr>
      <vt:lpstr>'Récapitulatif conformité'!Zone_d_impression</vt:lpstr>
      <vt:lpstr>'Services - grille fonctions'!Zone_d_impression</vt:lpstr>
      <vt:lpstr>'Services - grille fonctions Trv'!Zone_d_impression</vt:lpstr>
      <vt:lpstr>'Services - grille principes'!Zone_d_impression</vt:lpstr>
    </vt:vector>
  </TitlesOfParts>
  <Manager/>
  <Company>Ministère de l'Éducation nationale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SDET - Annexe opérationnelle - Grilles de conformité</dc:title>
  <dc:subject/>
  <dc:creator>DNE A3</dc:creator>
  <cp:keywords/>
  <dc:description/>
  <cp:lastModifiedBy>Administration centrale</cp:lastModifiedBy>
  <cp:revision/>
  <cp:lastPrinted>2024-06-24T16:20:40Z</cp:lastPrinted>
  <dcterms:created xsi:type="dcterms:W3CDTF">2013-04-17T08:13:50Z</dcterms:created>
  <dcterms:modified xsi:type="dcterms:W3CDTF">2024-06-24T16:26:13Z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0x010100288651E1C9E0064E8FDEF4D8BD8811E7</vt:lpwstr>
  </property>
  <property fmtid="{D5CDD505-2E9C-101B-9397-08002B2CF9AE}" pid="3" name="Publication">
    <vt:lpwstr>Avril 2018</vt:lpwstr>
  </property>
  <property fmtid="{D5CDD505-2E9C-101B-9397-08002B2CF9AE}" pid="4" name="MediaServiceImageTags">
    <vt:lpwstr/>
  </property>
</Properties>
</file>