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0" windowWidth="20730" windowHeight="9780" activeTab="3"/>
  </bookViews>
  <sheets>
    <sheet name="données" sheetId="1" r:id="rId1"/>
    <sheet name="représentation série chrono" sheetId="2" r:id="rId2"/>
    <sheet name="calcul tendance et coefficients" sheetId="3" r:id="rId3"/>
    <sheet name="prévisions" sheetId="4" r:id="rId4"/>
  </sheets>
  <calcPr calcId="145621"/>
</workbook>
</file>

<file path=xl/calcChain.xml><?xml version="1.0" encoding="utf-8"?>
<calcChain xmlns="http://schemas.openxmlformats.org/spreadsheetml/2006/main">
  <c r="C3" i="4" l="1"/>
  <c r="D3" i="4" s="1"/>
  <c r="C4" i="4"/>
  <c r="D4" i="4" s="1"/>
  <c r="C5" i="4"/>
  <c r="C6" i="4"/>
  <c r="C7" i="4"/>
  <c r="C8" i="4"/>
  <c r="C9" i="4"/>
  <c r="C10" i="4"/>
  <c r="C11" i="4"/>
  <c r="D11" i="4" s="1"/>
  <c r="C12" i="4"/>
  <c r="D12" i="4" s="1"/>
  <c r="C13" i="4"/>
  <c r="C14" i="4"/>
  <c r="C15" i="4"/>
  <c r="D15" i="4" s="1"/>
  <c r="C16" i="4"/>
  <c r="C17" i="4"/>
  <c r="C18" i="4"/>
  <c r="C19" i="4"/>
  <c r="C20" i="4"/>
  <c r="D20" i="4" s="1"/>
  <c r="C21" i="4"/>
  <c r="C22" i="4"/>
  <c r="C23" i="4"/>
  <c r="C24" i="4"/>
  <c r="D24" i="4" s="1"/>
  <c r="C25" i="4"/>
  <c r="C26" i="4"/>
  <c r="C27" i="4"/>
  <c r="D27" i="4" s="1"/>
  <c r="C28" i="4"/>
  <c r="D28" i="4" s="1"/>
  <c r="C29" i="4"/>
  <c r="C30" i="4"/>
  <c r="C31" i="4"/>
  <c r="D31" i="4" s="1"/>
  <c r="C32" i="4"/>
  <c r="C33" i="4"/>
  <c r="C34" i="4"/>
  <c r="C35" i="4"/>
  <c r="C36" i="4"/>
  <c r="D36" i="4" s="1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3" i="3"/>
  <c r="C4" i="3"/>
  <c r="D4" i="3" s="1"/>
  <c r="C5" i="3"/>
  <c r="D5" i="3" s="1"/>
  <c r="C6" i="3"/>
  <c r="C7" i="3"/>
  <c r="C8" i="3"/>
  <c r="D8" i="3" s="1"/>
  <c r="C9" i="3"/>
  <c r="D9" i="3" s="1"/>
  <c r="C10" i="3"/>
  <c r="C11" i="3"/>
  <c r="C12" i="3"/>
  <c r="D12" i="3" s="1"/>
  <c r="C13" i="3"/>
  <c r="D13" i="3" s="1"/>
  <c r="C14" i="3"/>
  <c r="C15" i="3"/>
  <c r="C16" i="3"/>
  <c r="D16" i="3" s="1"/>
  <c r="C17" i="3"/>
  <c r="D17" i="3" s="1"/>
  <c r="C18" i="3"/>
  <c r="C19" i="3"/>
  <c r="C20" i="3"/>
  <c r="D20" i="3" s="1"/>
  <c r="C21" i="3"/>
  <c r="D21" i="3" s="1"/>
  <c r="C22" i="3"/>
  <c r="C23" i="3"/>
  <c r="C24" i="3"/>
  <c r="D24" i="3" s="1"/>
  <c r="C25" i="3"/>
  <c r="D25" i="3" s="1"/>
  <c r="C26" i="3"/>
  <c r="C27" i="3"/>
  <c r="C28" i="3"/>
  <c r="D28" i="3" s="1"/>
  <c r="C29" i="3"/>
  <c r="D29" i="3" s="1"/>
  <c r="C30" i="3"/>
  <c r="C31" i="3"/>
  <c r="C32" i="3"/>
  <c r="D32" i="3" s="1"/>
  <c r="C33" i="3"/>
  <c r="D33" i="3" s="1"/>
  <c r="C34" i="3"/>
  <c r="C35" i="3"/>
  <c r="C36" i="3"/>
  <c r="D36" i="3" s="1"/>
  <c r="C37" i="3"/>
  <c r="D37" i="3" s="1"/>
  <c r="C2" i="3"/>
  <c r="D6" i="4"/>
  <c r="D8" i="4"/>
  <c r="D10" i="4"/>
  <c r="D13" i="4"/>
  <c r="D14" i="4"/>
  <c r="D17" i="4"/>
  <c r="D18" i="4"/>
  <c r="D19" i="4"/>
  <c r="D21" i="4"/>
  <c r="D22" i="4"/>
  <c r="D23" i="4"/>
  <c r="D25" i="4"/>
  <c r="D26" i="4"/>
  <c r="D29" i="4"/>
  <c r="D30" i="4"/>
  <c r="D33" i="4"/>
  <c r="D34" i="4"/>
  <c r="D35" i="4"/>
  <c r="D37" i="4"/>
  <c r="C2" i="4"/>
  <c r="D2" i="4" s="1"/>
  <c r="D32" i="4"/>
  <c r="D16" i="4"/>
  <c r="D9" i="4"/>
  <c r="D7" i="4"/>
  <c r="D5" i="4"/>
  <c r="D3" i="3"/>
  <c r="D6" i="3"/>
  <c r="D7" i="3"/>
  <c r="D10" i="3"/>
  <c r="D11" i="3"/>
  <c r="D14" i="3"/>
  <c r="D15" i="3"/>
  <c r="D18" i="3"/>
  <c r="D19" i="3"/>
  <c r="D22" i="3"/>
  <c r="D23" i="3"/>
  <c r="D26" i="3"/>
  <c r="D27" i="3"/>
  <c r="D30" i="3"/>
  <c r="D31" i="3"/>
  <c r="D34" i="3"/>
  <c r="D35" i="3"/>
  <c r="D2" i="3"/>
  <c r="G8" i="3" s="1"/>
  <c r="B48" i="4" l="1"/>
  <c r="G10" i="4"/>
  <c r="D40" i="4" s="1"/>
  <c r="B40" i="4" s="1"/>
  <c r="G8" i="4"/>
  <c r="D38" i="4" s="1"/>
  <c r="B38" i="4" s="1"/>
  <c r="G14" i="4"/>
  <c r="D44" i="4" s="1"/>
  <c r="B44" i="4" s="1"/>
  <c r="G16" i="3"/>
  <c r="G12" i="3"/>
  <c r="G19" i="3"/>
  <c r="G15" i="3"/>
  <c r="G11" i="3"/>
  <c r="G18" i="3"/>
  <c r="G14" i="3"/>
  <c r="G10" i="3"/>
  <c r="G17" i="3"/>
  <c r="G13" i="3"/>
  <c r="G9" i="3"/>
  <c r="G12" i="4"/>
  <c r="D42" i="4" s="1"/>
  <c r="B42" i="4" s="1"/>
  <c r="G18" i="4"/>
  <c r="D48" i="4" s="1"/>
  <c r="G19" i="4"/>
  <c r="D49" i="4" s="1"/>
  <c r="B49" i="4" s="1"/>
  <c r="G17" i="4"/>
  <c r="D47" i="4" s="1"/>
  <c r="B47" i="4" s="1"/>
  <c r="G9" i="4"/>
  <c r="D39" i="4" s="1"/>
  <c r="B39" i="4" s="1"/>
  <c r="G11" i="4"/>
  <c r="D41" i="4" s="1"/>
  <c r="B41" i="4" s="1"/>
  <c r="G13" i="4"/>
  <c r="D43" i="4" s="1"/>
  <c r="B43" i="4" s="1"/>
  <c r="G15" i="4"/>
  <c r="D45" i="4" s="1"/>
  <c r="B45" i="4" s="1"/>
  <c r="G16" i="4"/>
  <c r="D46" i="4" s="1"/>
  <c r="B46" i="4" s="1"/>
</calcChain>
</file>

<file path=xl/sharedStrings.xml><?xml version="1.0" encoding="utf-8"?>
<sst xmlns="http://schemas.openxmlformats.org/spreadsheetml/2006/main" count="22" uniqueCount="13">
  <si>
    <t>Sources:</t>
  </si>
  <si>
    <t xml:space="preserve">Enquête INSEE/DGE/Partenaires régionaux auprès des hôtels classés de 1 à 5 étoiles et non classés à vocation touristique de plus de 5 chambres </t>
  </si>
  <si>
    <t>Taux d'occupation en %, toutes catégories d'hôtels confondues- agglomération d'Orléans.</t>
  </si>
  <si>
    <t>http://www.tourisme-pro-centre.fr/l-observatoire/suivi-de-frequentation/enquete-hoteliere</t>
  </si>
  <si>
    <t>mois</t>
  </si>
  <si>
    <t>mois n</t>
  </si>
  <si>
    <t>taux d'occupation</t>
  </si>
  <si>
    <t>équation de la droite des moindres carrés (D):</t>
  </si>
  <si>
    <t>taux d'occupation t</t>
  </si>
  <si>
    <t>ordonnées du point de la droite (D) y</t>
  </si>
  <si>
    <t>coefficient t/y</t>
  </si>
  <si>
    <t>y=-0,055x+61,186</t>
  </si>
  <si>
    <t>coeff saisonniers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</si>
</sst>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ITC Officina Sans Book"/>
      <family val="2"/>
    </font>
    <font>
      <b/>
      <sz val="11"/>
      <name val="Arial Narrow"/>
      <family val="2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2"/>
      <color theme="1"/>
      <name val="Arial Narrow"/>
      <family val="2"/>
    </font>
    <font>
      <u/>
      <sz val="11"/>
      <color theme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164" fontId="3" fillId="2" borderId="1" xfId="1" applyNumberFormat="1" applyFont="1" applyFill="1" applyBorder="1" applyAlignment="1">
      <alignment horizontal="right" indent="1"/>
    </xf>
    <xf numFmtId="0" fontId="4" fillId="0" borderId="1" xfId="0" applyFont="1" applyBorder="1"/>
    <xf numFmtId="0" fontId="5" fillId="0" borderId="0" xfId="0" applyFont="1"/>
    <xf numFmtId="164" fontId="3" fillId="2" borderId="2" xfId="1" applyNumberFormat="1" applyFont="1" applyFill="1" applyBorder="1" applyAlignment="1">
      <alignment horizontal="right" indent="1"/>
    </xf>
    <xf numFmtId="0" fontId="1" fillId="0" borderId="1" xfId="0" applyFont="1" applyBorder="1"/>
    <xf numFmtId="0" fontId="1" fillId="3" borderId="1" xfId="0" applyFont="1" applyFill="1" applyBorder="1"/>
    <xf numFmtId="0" fontId="0" fillId="0" borderId="1" xfId="0" applyBorder="1"/>
    <xf numFmtId="165" fontId="1" fillId="0" borderId="1" xfId="0" applyNumberFormat="1" applyFont="1" applyBorder="1"/>
    <xf numFmtId="165" fontId="0" fillId="0" borderId="1" xfId="0" applyNumberFormat="1" applyBorder="1"/>
    <xf numFmtId="165" fontId="0" fillId="4" borderId="1" xfId="0" applyNumberFormat="1" applyFill="1" applyBorder="1"/>
    <xf numFmtId="165" fontId="1" fillId="4" borderId="1" xfId="0" applyNumberFormat="1" applyFont="1" applyFill="1" applyBorder="1"/>
    <xf numFmtId="164" fontId="6" fillId="5" borderId="0" xfId="0" applyNumberFormat="1" applyFont="1" applyFill="1"/>
    <xf numFmtId="0" fontId="7" fillId="0" borderId="0" xfId="2" applyAlignment="1" applyProtection="1"/>
    <xf numFmtId="0" fontId="4" fillId="0" borderId="3" xfId="0" applyFont="1" applyBorder="1"/>
    <xf numFmtId="164" fontId="3" fillId="2" borderId="3" xfId="1" applyNumberFormat="1" applyFont="1" applyFill="1" applyBorder="1" applyAlignment="1">
      <alignment horizontal="right" indent="1"/>
    </xf>
    <xf numFmtId="0" fontId="4" fillId="6" borderId="4" xfId="0" applyFont="1" applyFill="1" applyBorder="1"/>
    <xf numFmtId="164" fontId="3" fillId="6" borderId="4" xfId="1" applyNumberFormat="1" applyFont="1" applyFill="1" applyBorder="1" applyAlignment="1">
      <alignment horizontal="right" indent="1"/>
    </xf>
  </cellXfs>
  <cellStyles count="3">
    <cellStyle name="Lien hypertexte" xfId="2" builtinId="8"/>
    <cellStyle name="Normal" xfId="0" builtinId="0"/>
    <cellStyle name="Normal_Classeur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13298337707791E-2"/>
          <c:y val="2.8252405949256341E-2"/>
          <c:w val="0.69503937007874017"/>
          <c:h val="0.8326195683872849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données!$B$2:$M$2</c:f>
              <c:numCache>
                <c:formatCode>0.0</c:formatCode>
                <c:ptCount val="12"/>
                <c:pt idx="0">
                  <c:v>51.79</c:v>
                </c:pt>
                <c:pt idx="1">
                  <c:v>53.71</c:v>
                </c:pt>
                <c:pt idx="2">
                  <c:v>57.24</c:v>
                </c:pt>
                <c:pt idx="3">
                  <c:v>62.01</c:v>
                </c:pt>
                <c:pt idx="4">
                  <c:v>63.16</c:v>
                </c:pt>
                <c:pt idx="5">
                  <c:v>72.790000000000006</c:v>
                </c:pt>
                <c:pt idx="6">
                  <c:v>74.28</c:v>
                </c:pt>
                <c:pt idx="7">
                  <c:v>63.12</c:v>
                </c:pt>
                <c:pt idx="8">
                  <c:v>69.58</c:v>
                </c:pt>
                <c:pt idx="9">
                  <c:v>64.12</c:v>
                </c:pt>
                <c:pt idx="10">
                  <c:v>58.95</c:v>
                </c:pt>
                <c:pt idx="11">
                  <c:v>47.74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données!$B$3:$M$3</c:f>
              <c:numCache>
                <c:formatCode>0.0</c:formatCode>
                <c:ptCount val="12"/>
                <c:pt idx="0">
                  <c:v>51.21</c:v>
                </c:pt>
                <c:pt idx="1">
                  <c:v>52.34</c:v>
                </c:pt>
                <c:pt idx="2">
                  <c:v>54.39</c:v>
                </c:pt>
                <c:pt idx="3">
                  <c:v>56.73</c:v>
                </c:pt>
                <c:pt idx="4">
                  <c:v>61.17</c:v>
                </c:pt>
                <c:pt idx="5">
                  <c:v>73.39</c:v>
                </c:pt>
                <c:pt idx="6">
                  <c:v>73.41</c:v>
                </c:pt>
                <c:pt idx="7">
                  <c:v>66.05</c:v>
                </c:pt>
                <c:pt idx="8">
                  <c:v>65.739999999999995</c:v>
                </c:pt>
                <c:pt idx="9">
                  <c:v>64.209999999999994</c:v>
                </c:pt>
                <c:pt idx="10">
                  <c:v>55.05</c:v>
                </c:pt>
                <c:pt idx="11">
                  <c:v>47.19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données!$B$4:$M$4</c:f>
              <c:numCache>
                <c:formatCode>0.0</c:formatCode>
                <c:ptCount val="12"/>
                <c:pt idx="0">
                  <c:v>48.42</c:v>
                </c:pt>
                <c:pt idx="1">
                  <c:v>51.46</c:v>
                </c:pt>
                <c:pt idx="2">
                  <c:v>51.9</c:v>
                </c:pt>
                <c:pt idx="3">
                  <c:v>58.94</c:v>
                </c:pt>
                <c:pt idx="4">
                  <c:v>57.83</c:v>
                </c:pt>
                <c:pt idx="5">
                  <c:v>71.87</c:v>
                </c:pt>
                <c:pt idx="6">
                  <c:v>71.59</c:v>
                </c:pt>
                <c:pt idx="7">
                  <c:v>65.34</c:v>
                </c:pt>
                <c:pt idx="8">
                  <c:v>68.760000000000005</c:v>
                </c:pt>
                <c:pt idx="9">
                  <c:v>61.1</c:v>
                </c:pt>
                <c:pt idx="10">
                  <c:v>52.6</c:v>
                </c:pt>
                <c:pt idx="11">
                  <c:v>47.2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97184"/>
        <c:axId val="32415744"/>
      </c:lineChart>
      <c:catAx>
        <c:axId val="32397184"/>
        <c:scaling>
          <c:orientation val="minMax"/>
        </c:scaling>
        <c:delete val="0"/>
        <c:axPos val="b"/>
        <c:majorTickMark val="out"/>
        <c:minorTickMark val="none"/>
        <c:tickLblPos val="nextTo"/>
        <c:crossAx val="32415744"/>
        <c:crosses val="autoZero"/>
        <c:auto val="1"/>
        <c:lblAlgn val="ctr"/>
        <c:lblOffset val="100"/>
        <c:noMultiLvlLbl val="0"/>
      </c:catAx>
      <c:valAx>
        <c:axId val="32415744"/>
        <c:scaling>
          <c:orientation val="minMax"/>
          <c:min val="4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2397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yVal>
            <c:numRef>
              <c:f>'représentation série chrono'!$B$2:$B$37</c:f>
              <c:numCache>
                <c:formatCode>0.0</c:formatCode>
                <c:ptCount val="36"/>
                <c:pt idx="0">
                  <c:v>51.79</c:v>
                </c:pt>
                <c:pt idx="1">
                  <c:v>53.71</c:v>
                </c:pt>
                <c:pt idx="2">
                  <c:v>57.24</c:v>
                </c:pt>
                <c:pt idx="3">
                  <c:v>62.01</c:v>
                </c:pt>
                <c:pt idx="4">
                  <c:v>63.16</c:v>
                </c:pt>
                <c:pt idx="5">
                  <c:v>72.790000000000006</c:v>
                </c:pt>
                <c:pt idx="6">
                  <c:v>74.28</c:v>
                </c:pt>
                <c:pt idx="7">
                  <c:v>63.12</c:v>
                </c:pt>
                <c:pt idx="8">
                  <c:v>69.58</c:v>
                </c:pt>
                <c:pt idx="9">
                  <c:v>64.12</c:v>
                </c:pt>
                <c:pt idx="10">
                  <c:v>58.95</c:v>
                </c:pt>
                <c:pt idx="11">
                  <c:v>47.74</c:v>
                </c:pt>
                <c:pt idx="12">
                  <c:v>51.21</c:v>
                </c:pt>
                <c:pt idx="13">
                  <c:v>52.34</c:v>
                </c:pt>
                <c:pt idx="14">
                  <c:v>54.39</c:v>
                </c:pt>
                <c:pt idx="15">
                  <c:v>56.73</c:v>
                </c:pt>
                <c:pt idx="16">
                  <c:v>61.17</c:v>
                </c:pt>
                <c:pt idx="17">
                  <c:v>73.39</c:v>
                </c:pt>
                <c:pt idx="18">
                  <c:v>73.41</c:v>
                </c:pt>
                <c:pt idx="19">
                  <c:v>66.05</c:v>
                </c:pt>
                <c:pt idx="20">
                  <c:v>65.739999999999995</c:v>
                </c:pt>
                <c:pt idx="21">
                  <c:v>64.209999999999994</c:v>
                </c:pt>
                <c:pt idx="22">
                  <c:v>55.05</c:v>
                </c:pt>
                <c:pt idx="23">
                  <c:v>47.19</c:v>
                </c:pt>
                <c:pt idx="24">
                  <c:v>48.42</c:v>
                </c:pt>
                <c:pt idx="25">
                  <c:v>51.46</c:v>
                </c:pt>
                <c:pt idx="26">
                  <c:v>51.9</c:v>
                </c:pt>
                <c:pt idx="27">
                  <c:v>58.94</c:v>
                </c:pt>
                <c:pt idx="28">
                  <c:v>57.83</c:v>
                </c:pt>
                <c:pt idx="29">
                  <c:v>71.87</c:v>
                </c:pt>
                <c:pt idx="30">
                  <c:v>71.59</c:v>
                </c:pt>
                <c:pt idx="31">
                  <c:v>65.34</c:v>
                </c:pt>
                <c:pt idx="32">
                  <c:v>68.760000000000005</c:v>
                </c:pt>
                <c:pt idx="33">
                  <c:v>61.1</c:v>
                </c:pt>
                <c:pt idx="34">
                  <c:v>52.6</c:v>
                </c:pt>
                <c:pt idx="35">
                  <c:v>47.2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7104"/>
        <c:axId val="39092992"/>
      </c:scatterChart>
      <c:valAx>
        <c:axId val="39087104"/>
        <c:scaling>
          <c:orientation val="minMax"/>
        </c:scaling>
        <c:delete val="0"/>
        <c:axPos val="b"/>
        <c:majorTickMark val="out"/>
        <c:minorTickMark val="none"/>
        <c:tickLblPos val="nextTo"/>
        <c:crossAx val="39092992"/>
        <c:crosses val="autoZero"/>
        <c:crossBetween val="midCat"/>
      </c:valAx>
      <c:valAx>
        <c:axId val="39092992"/>
        <c:scaling>
          <c:orientation val="minMax"/>
          <c:min val="4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90871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304799</xdr:colOff>
      <xdr:row>5</xdr:row>
      <xdr:rowOff>190499</xdr:rowOff>
    </xdr:from>
    <xdr:to>
      <xdr:col>17</xdr:col>
      <xdr:colOff>152400</xdr:colOff>
      <xdr:row>23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6</xdr:row>
      <xdr:rowOff>28575</xdr:rowOff>
    </xdr:from>
    <xdr:to>
      <xdr:col>17</xdr:col>
      <xdr:colOff>276225</xdr:colOff>
      <xdr:row>25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342900</xdr:colOff>
      <xdr:row>27</xdr:row>
      <xdr:rowOff>95250</xdr:rowOff>
    </xdr:from>
    <xdr:ext cx="5172075" cy="771525"/>
    <xdr:sp macro="" textlink="">
      <xdr:nvSpPr>
        <xdr:cNvPr id="2" name="TextBox 1"/>
        <xdr:cNvSpPr txBox="1"/>
      </xdr:nvSpPr>
      <xdr:spPr>
        <a:xfrm>
          <a:off x="6724650" y="5753100"/>
          <a:ext cx="5172075" cy="771525"/>
        </a:xfrm>
        <a:prstGeom prst="rect">
          <a:avLst/>
        </a:prstGeom>
        <a:solidFill>
          <a:srgbClr val="FFC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fr-FR" sz="1100"/>
            <a:t>Compléter la</a:t>
          </a:r>
          <a:r>
            <a:rPr lang="fr-FR" sz="1100" baseline="0"/>
            <a:t> première colone jusqu'à 48, puis calculer à l'aide de l'équation de la droite les valeurs y correspondantes. Remplir la colonne coefficients à l'aide des coefficienst saisonniers. Calculer les taux en multipliant les valeurs y par les coefficients associés. </a:t>
          </a:r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tourisme-pro-centre.fr/l-observatoire/suivi-de-frequentation/enquete-hotelier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D11" sqref="D11"/>
    </sheetView>
  </sheetViews>
  <sheetFormatPr baseColWidth="10" defaultColWidth="9.1796875" defaultRowHeight="14.5"/>
  <sheetData>
    <row r="1" spans="1:13" ht="18.5">
      <c r="A1" s="3" t="s">
        <v>2</v>
      </c>
    </row>
    <row r="2" spans="1:13" ht="18.5">
      <c r="A2" s="2">
        <v>2012</v>
      </c>
      <c r="B2" s="1">
        <v>51.79</v>
      </c>
      <c r="C2" s="1">
        <v>53.71</v>
      </c>
      <c r="D2" s="1">
        <v>57.24</v>
      </c>
      <c r="E2" s="1">
        <v>62.01</v>
      </c>
      <c r="F2" s="1">
        <v>63.16</v>
      </c>
      <c r="G2" s="1">
        <v>72.790000000000006</v>
      </c>
      <c r="H2" s="1">
        <v>74.28</v>
      </c>
      <c r="I2" s="1">
        <v>63.12</v>
      </c>
      <c r="J2" s="1">
        <v>69.58</v>
      </c>
      <c r="K2" s="1">
        <v>64.12</v>
      </c>
      <c r="L2" s="1">
        <v>58.95</v>
      </c>
      <c r="M2" s="1">
        <v>47.74</v>
      </c>
    </row>
    <row r="3" spans="1:13" ht="18.5">
      <c r="A3" s="2">
        <v>2013</v>
      </c>
      <c r="B3" s="1">
        <v>51.21</v>
      </c>
      <c r="C3" s="1">
        <v>52.34</v>
      </c>
      <c r="D3" s="1">
        <v>54.39</v>
      </c>
      <c r="E3" s="1">
        <v>56.73</v>
      </c>
      <c r="F3" s="1">
        <v>61.17</v>
      </c>
      <c r="G3" s="1">
        <v>73.39</v>
      </c>
      <c r="H3" s="1">
        <v>73.41</v>
      </c>
      <c r="I3" s="1">
        <v>66.05</v>
      </c>
      <c r="J3" s="1">
        <v>65.739999999999995</v>
      </c>
      <c r="K3" s="1">
        <v>64.209999999999994</v>
      </c>
      <c r="L3" s="1">
        <v>55.05</v>
      </c>
      <c r="M3" s="1">
        <v>47.19</v>
      </c>
    </row>
    <row r="4" spans="1:13" ht="18.5">
      <c r="A4" s="14">
        <v>2014</v>
      </c>
      <c r="B4" s="15">
        <v>48.42</v>
      </c>
      <c r="C4" s="15">
        <v>51.46</v>
      </c>
      <c r="D4" s="15">
        <v>51.9</v>
      </c>
      <c r="E4" s="15">
        <v>58.94</v>
      </c>
      <c r="F4" s="15">
        <v>57.83</v>
      </c>
      <c r="G4" s="15">
        <v>71.87</v>
      </c>
      <c r="H4" s="1">
        <v>71.59</v>
      </c>
      <c r="I4" s="1">
        <v>65.34</v>
      </c>
      <c r="J4" s="1">
        <v>68.760000000000005</v>
      </c>
      <c r="K4" s="1">
        <v>61.1</v>
      </c>
      <c r="L4" s="1">
        <v>52.6</v>
      </c>
      <c r="M4" s="1">
        <v>47.2</v>
      </c>
    </row>
    <row r="5" spans="1:13" ht="18.5">
      <c r="A5" s="16"/>
      <c r="B5" s="17"/>
      <c r="C5" s="17"/>
      <c r="D5" s="17"/>
      <c r="E5" s="17"/>
      <c r="F5" s="17"/>
      <c r="G5" s="17"/>
    </row>
    <row r="27" spans="1:2">
      <c r="A27" t="s">
        <v>0</v>
      </c>
      <c r="B27" t="s">
        <v>1</v>
      </c>
    </row>
    <row r="28" spans="1:2">
      <c r="B28" s="13" t="s">
        <v>3</v>
      </c>
    </row>
  </sheetData>
  <hyperlinks>
    <hyperlink ref="B28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opLeftCell="A8" workbookViewId="0">
      <selection sqref="A1:B37"/>
    </sheetView>
  </sheetViews>
  <sheetFormatPr baseColWidth="10" defaultColWidth="9.1796875" defaultRowHeight="14.5"/>
  <cols>
    <col min="1" max="1" width="8.7265625" bestFit="1" customWidth="1"/>
    <col min="2" max="2" width="21.7265625" bestFit="1" customWidth="1"/>
  </cols>
  <sheetData>
    <row r="1" spans="1:2" ht="18.5">
      <c r="A1" s="2" t="s">
        <v>5</v>
      </c>
      <c r="B1" s="2" t="s">
        <v>6</v>
      </c>
    </row>
    <row r="2" spans="1:2">
      <c r="A2" s="5">
        <v>1</v>
      </c>
      <c r="B2" s="4">
        <v>51.79</v>
      </c>
    </row>
    <row r="3" spans="1:2">
      <c r="A3" s="5">
        <v>2</v>
      </c>
      <c r="B3" s="4">
        <v>53.71</v>
      </c>
    </row>
    <row r="4" spans="1:2">
      <c r="A4" s="5">
        <v>3</v>
      </c>
      <c r="B4" s="4">
        <v>57.24</v>
      </c>
    </row>
    <row r="5" spans="1:2">
      <c r="A5" s="5">
        <v>4</v>
      </c>
      <c r="B5" s="4">
        <v>62.01</v>
      </c>
    </row>
    <row r="6" spans="1:2">
      <c r="A6" s="5">
        <v>5</v>
      </c>
      <c r="B6" s="4">
        <v>63.16</v>
      </c>
    </row>
    <row r="7" spans="1:2">
      <c r="A7" s="5">
        <v>6</v>
      </c>
      <c r="B7" s="4">
        <v>72.790000000000006</v>
      </c>
    </row>
    <row r="8" spans="1:2">
      <c r="A8" s="5">
        <v>7</v>
      </c>
      <c r="B8" s="4">
        <v>74.28</v>
      </c>
    </row>
    <row r="9" spans="1:2">
      <c r="A9" s="5">
        <v>8</v>
      </c>
      <c r="B9" s="4">
        <v>63.12</v>
      </c>
    </row>
    <row r="10" spans="1:2">
      <c r="A10" s="5">
        <v>9</v>
      </c>
      <c r="B10" s="4">
        <v>69.58</v>
      </c>
    </row>
    <row r="11" spans="1:2">
      <c r="A11" s="5">
        <v>10</v>
      </c>
      <c r="B11" s="4">
        <v>64.12</v>
      </c>
    </row>
    <row r="12" spans="1:2">
      <c r="A12" s="5">
        <v>11</v>
      </c>
      <c r="B12" s="4">
        <v>58.95</v>
      </c>
    </row>
    <row r="13" spans="1:2">
      <c r="A13" s="5">
        <v>12</v>
      </c>
      <c r="B13" s="4">
        <v>47.74</v>
      </c>
    </row>
    <row r="14" spans="1:2">
      <c r="A14" s="5">
        <v>13</v>
      </c>
      <c r="B14" s="4">
        <v>51.21</v>
      </c>
    </row>
    <row r="15" spans="1:2">
      <c r="A15" s="5">
        <v>14</v>
      </c>
      <c r="B15" s="4">
        <v>52.34</v>
      </c>
    </row>
    <row r="16" spans="1:2">
      <c r="A16" s="5">
        <v>15</v>
      </c>
      <c r="B16" s="4">
        <v>54.39</v>
      </c>
    </row>
    <row r="17" spans="1:2">
      <c r="A17" s="5">
        <v>16</v>
      </c>
      <c r="B17" s="4">
        <v>56.73</v>
      </c>
    </row>
    <row r="18" spans="1:2">
      <c r="A18" s="5">
        <v>17</v>
      </c>
      <c r="B18" s="4">
        <v>61.17</v>
      </c>
    </row>
    <row r="19" spans="1:2">
      <c r="A19" s="5">
        <v>18</v>
      </c>
      <c r="B19" s="4">
        <v>73.39</v>
      </c>
    </row>
    <row r="20" spans="1:2">
      <c r="A20" s="5">
        <v>19</v>
      </c>
      <c r="B20" s="4">
        <v>73.41</v>
      </c>
    </row>
    <row r="21" spans="1:2">
      <c r="A21" s="5">
        <v>20</v>
      </c>
      <c r="B21" s="4">
        <v>66.05</v>
      </c>
    </row>
    <row r="22" spans="1:2">
      <c r="A22" s="5">
        <v>21</v>
      </c>
      <c r="B22" s="4">
        <v>65.739999999999995</v>
      </c>
    </row>
    <row r="23" spans="1:2">
      <c r="A23" s="5">
        <v>22</v>
      </c>
      <c r="B23" s="4">
        <v>64.209999999999994</v>
      </c>
    </row>
    <row r="24" spans="1:2">
      <c r="A24" s="5">
        <v>23</v>
      </c>
      <c r="B24" s="4">
        <v>55.05</v>
      </c>
    </row>
    <row r="25" spans="1:2">
      <c r="A25" s="5">
        <v>24</v>
      </c>
      <c r="B25" s="4">
        <v>47.19</v>
      </c>
    </row>
    <row r="26" spans="1:2">
      <c r="A26" s="5">
        <v>25</v>
      </c>
      <c r="B26" s="4">
        <v>48.42</v>
      </c>
    </row>
    <row r="27" spans="1:2">
      <c r="A27" s="5">
        <v>26</v>
      </c>
      <c r="B27" s="4">
        <v>51.46</v>
      </c>
    </row>
    <row r="28" spans="1:2">
      <c r="A28" s="5">
        <v>27</v>
      </c>
      <c r="B28" s="4">
        <v>51.9</v>
      </c>
    </row>
    <row r="29" spans="1:2">
      <c r="A29" s="5">
        <v>28</v>
      </c>
      <c r="B29" s="4">
        <v>58.94</v>
      </c>
    </row>
    <row r="30" spans="1:2">
      <c r="A30" s="5">
        <v>29</v>
      </c>
      <c r="B30" s="4">
        <v>57.83</v>
      </c>
    </row>
    <row r="31" spans="1:2">
      <c r="A31" s="5">
        <v>30</v>
      </c>
      <c r="B31" s="4">
        <v>71.87</v>
      </c>
    </row>
    <row r="32" spans="1:2">
      <c r="A32" s="5">
        <v>31</v>
      </c>
      <c r="B32" s="4">
        <v>71.59</v>
      </c>
    </row>
    <row r="33" spans="1:2">
      <c r="A33" s="5">
        <v>32</v>
      </c>
      <c r="B33" s="4">
        <v>65.34</v>
      </c>
    </row>
    <row r="34" spans="1:2">
      <c r="A34" s="5">
        <v>33</v>
      </c>
      <c r="B34" s="4">
        <v>68.760000000000005</v>
      </c>
    </row>
    <row r="35" spans="1:2">
      <c r="A35" s="5">
        <v>34</v>
      </c>
      <c r="B35" s="4">
        <v>61.1</v>
      </c>
    </row>
    <row r="36" spans="1:2">
      <c r="A36" s="5">
        <v>35</v>
      </c>
      <c r="B36" s="4">
        <v>52.6</v>
      </c>
    </row>
    <row r="37" spans="1:2">
      <c r="A37" s="5">
        <v>36</v>
      </c>
      <c r="B37" s="4">
        <v>47.2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2" workbookViewId="0">
      <selection activeCell="F33" sqref="F33"/>
    </sheetView>
  </sheetViews>
  <sheetFormatPr baseColWidth="10" defaultColWidth="9.1796875" defaultRowHeight="14.5"/>
  <cols>
    <col min="2" max="2" width="21.7265625" bestFit="1" customWidth="1"/>
    <col min="3" max="3" width="42" bestFit="1" customWidth="1"/>
    <col min="4" max="4" width="13.7265625" bestFit="1" customWidth="1"/>
    <col min="6" max="6" width="14.453125" bestFit="1" customWidth="1"/>
    <col min="7" max="7" width="16.453125" customWidth="1"/>
  </cols>
  <sheetData>
    <row r="1" spans="1:7">
      <c r="A1" s="6" t="s">
        <v>5</v>
      </c>
      <c r="B1" s="4" t="s">
        <v>8</v>
      </c>
      <c r="C1" s="5" t="s">
        <v>9</v>
      </c>
      <c r="D1" s="5" t="s">
        <v>10</v>
      </c>
    </row>
    <row r="2" spans="1:7">
      <c r="A2" s="6">
        <v>1</v>
      </c>
      <c r="B2" s="4">
        <v>51.79</v>
      </c>
      <c r="C2" s="7">
        <f>-0.055*A2+61.186</f>
        <v>61.131</v>
      </c>
      <c r="D2" s="9">
        <f>B2/C2</f>
        <v>0.84719700315715429</v>
      </c>
    </row>
    <row r="3" spans="1:7">
      <c r="A3" s="6">
        <v>2</v>
      </c>
      <c r="B3" s="4">
        <v>53.71</v>
      </c>
      <c r="C3" s="7">
        <f t="shared" ref="C3:C37" si="0">-0.055*A3+61.186</f>
        <v>61.076000000000001</v>
      </c>
      <c r="D3" s="9">
        <f t="shared" ref="D3:D37" si="1">B3/C3</f>
        <v>0.87939616215862204</v>
      </c>
      <c r="G3" t="s">
        <v>7</v>
      </c>
    </row>
    <row r="4" spans="1:7">
      <c r="A4" s="6">
        <v>3</v>
      </c>
      <c r="B4" s="4">
        <v>57.24</v>
      </c>
      <c r="C4" s="7">
        <f t="shared" si="0"/>
        <v>61.021000000000001</v>
      </c>
      <c r="D4" s="9">
        <f t="shared" si="1"/>
        <v>0.93803772471772018</v>
      </c>
      <c r="G4" t="s">
        <v>11</v>
      </c>
    </row>
    <row r="5" spans="1:7">
      <c r="A5" s="6">
        <v>4</v>
      </c>
      <c r="B5" s="4">
        <v>62.01</v>
      </c>
      <c r="C5" s="7">
        <f t="shared" si="0"/>
        <v>60.966000000000001</v>
      </c>
      <c r="D5" s="9">
        <f t="shared" si="1"/>
        <v>1.0171242987894891</v>
      </c>
    </row>
    <row r="6" spans="1:7">
      <c r="A6" s="6">
        <v>5</v>
      </c>
      <c r="B6" s="4">
        <v>63.16</v>
      </c>
      <c r="C6" s="7">
        <f t="shared" si="0"/>
        <v>60.911000000000001</v>
      </c>
      <c r="D6" s="9">
        <f t="shared" si="1"/>
        <v>1.0369227233176272</v>
      </c>
    </row>
    <row r="7" spans="1:7">
      <c r="A7" s="6">
        <v>6</v>
      </c>
      <c r="B7" s="4">
        <v>72.790000000000006</v>
      </c>
      <c r="C7" s="7">
        <f t="shared" si="0"/>
        <v>60.856000000000002</v>
      </c>
      <c r="D7" s="9">
        <f t="shared" si="1"/>
        <v>1.1961022742211123</v>
      </c>
      <c r="F7" s="5" t="s">
        <v>4</v>
      </c>
      <c r="G7" s="5" t="s">
        <v>12</v>
      </c>
    </row>
    <row r="8" spans="1:7">
      <c r="A8" s="6">
        <v>7</v>
      </c>
      <c r="B8" s="4">
        <v>74.28</v>
      </c>
      <c r="C8" s="7">
        <f t="shared" si="0"/>
        <v>60.801000000000002</v>
      </c>
      <c r="D8" s="9">
        <f t="shared" si="1"/>
        <v>1.2216904327231459</v>
      </c>
      <c r="F8" s="5">
        <v>1</v>
      </c>
      <c r="G8" s="8">
        <f>(D2+D14+D26)/3</f>
        <v>0.8345330986893903</v>
      </c>
    </row>
    <row r="9" spans="1:7">
      <c r="A9" s="6">
        <v>8</v>
      </c>
      <c r="B9" s="4">
        <v>63.12</v>
      </c>
      <c r="C9" s="7">
        <f t="shared" si="0"/>
        <v>60.746000000000002</v>
      </c>
      <c r="D9" s="9">
        <f t="shared" si="1"/>
        <v>1.0390807625193428</v>
      </c>
      <c r="F9" s="5">
        <v>2</v>
      </c>
      <c r="G9" s="8">
        <f>(D3+D15+D27)/3</f>
        <v>0.86896390531155199</v>
      </c>
    </row>
    <row r="10" spans="1:7">
      <c r="A10" s="6">
        <v>9</v>
      </c>
      <c r="B10" s="4">
        <v>69.58</v>
      </c>
      <c r="C10" s="7">
        <f t="shared" si="0"/>
        <v>60.691000000000003</v>
      </c>
      <c r="D10" s="9">
        <f t="shared" si="1"/>
        <v>1.1464632317806593</v>
      </c>
      <c r="F10" s="5">
        <v>3</v>
      </c>
      <c r="G10" s="8">
        <f t="shared" ref="G10:G19" si="2">(D4+D16+D28)/3</f>
        <v>0.90281613588906728</v>
      </c>
    </row>
    <row r="11" spans="1:7">
      <c r="A11" s="6">
        <v>10</v>
      </c>
      <c r="B11" s="4">
        <v>64.12</v>
      </c>
      <c r="C11" s="7">
        <f t="shared" si="0"/>
        <v>60.636000000000003</v>
      </c>
      <c r="D11" s="9">
        <f t="shared" si="1"/>
        <v>1.0574576159377267</v>
      </c>
      <c r="F11" s="5">
        <v>4</v>
      </c>
      <c r="G11" s="8">
        <f t="shared" si="2"/>
        <v>0.98199673814357891</v>
      </c>
    </row>
    <row r="12" spans="1:7">
      <c r="A12" s="6">
        <v>11</v>
      </c>
      <c r="B12" s="4">
        <v>58.95</v>
      </c>
      <c r="C12" s="7">
        <f t="shared" si="0"/>
        <v>60.581000000000003</v>
      </c>
      <c r="D12" s="9">
        <f t="shared" si="1"/>
        <v>0.97307736749145768</v>
      </c>
      <c r="F12" s="5">
        <v>5</v>
      </c>
      <c r="G12" s="8">
        <f t="shared" si="2"/>
        <v>1.0075413799531476</v>
      </c>
    </row>
    <row r="13" spans="1:7">
      <c r="A13" s="6">
        <v>12</v>
      </c>
      <c r="B13" s="4">
        <v>47.74</v>
      </c>
      <c r="C13" s="7">
        <f t="shared" si="0"/>
        <v>60.526000000000003</v>
      </c>
      <c r="D13" s="9">
        <f t="shared" si="1"/>
        <v>0.78875194131447646</v>
      </c>
      <c r="F13" s="5">
        <v>6</v>
      </c>
      <c r="G13" s="8">
        <f t="shared" si="2"/>
        <v>1.2074850149978156</v>
      </c>
    </row>
    <row r="14" spans="1:7">
      <c r="A14" s="6">
        <v>13</v>
      </c>
      <c r="B14" s="4">
        <v>51.21</v>
      </c>
      <c r="C14" s="7">
        <f t="shared" si="0"/>
        <v>60.470999999999997</v>
      </c>
      <c r="D14" s="9">
        <f t="shared" si="1"/>
        <v>0.84685221015032008</v>
      </c>
      <c r="F14" s="5">
        <v>7</v>
      </c>
      <c r="G14" s="8">
        <f t="shared" si="2"/>
        <v>1.2152998538933255</v>
      </c>
    </row>
    <row r="15" spans="1:7">
      <c r="A15" s="6">
        <v>14</v>
      </c>
      <c r="B15" s="4">
        <v>52.34</v>
      </c>
      <c r="C15" s="7">
        <f t="shared" si="0"/>
        <v>60.415999999999997</v>
      </c>
      <c r="D15" s="9">
        <f t="shared" si="1"/>
        <v>0.86632680084745772</v>
      </c>
      <c r="F15" s="5">
        <v>8</v>
      </c>
      <c r="G15" s="8">
        <f t="shared" si="2"/>
        <v>1.0792857407604279</v>
      </c>
    </row>
    <row r="16" spans="1:7">
      <c r="A16" s="6">
        <v>15</v>
      </c>
      <c r="B16" s="4">
        <v>54.39</v>
      </c>
      <c r="C16" s="7">
        <f t="shared" si="0"/>
        <v>60.360999999999997</v>
      </c>
      <c r="D16" s="9">
        <f t="shared" si="1"/>
        <v>0.90107851095906299</v>
      </c>
      <c r="F16" s="5">
        <v>9</v>
      </c>
      <c r="G16" s="8">
        <f t="shared" si="2"/>
        <v>1.1332350921237884</v>
      </c>
    </row>
    <row r="17" spans="1:7">
      <c r="A17" s="6">
        <v>16</v>
      </c>
      <c r="B17" s="4">
        <v>56.73</v>
      </c>
      <c r="C17" s="7">
        <f t="shared" si="0"/>
        <v>60.305999999999997</v>
      </c>
      <c r="D17" s="9">
        <f t="shared" si="1"/>
        <v>0.94070241766988361</v>
      </c>
      <c r="F17" s="5">
        <v>10</v>
      </c>
      <c r="G17" s="8">
        <f t="shared" si="2"/>
        <v>1.0527095742009316</v>
      </c>
    </row>
    <row r="18" spans="1:7">
      <c r="A18" s="6">
        <v>17</v>
      </c>
      <c r="B18" s="4">
        <v>61.17</v>
      </c>
      <c r="C18" s="7">
        <f t="shared" si="0"/>
        <v>60.250999999999998</v>
      </c>
      <c r="D18" s="9">
        <f t="shared" si="1"/>
        <v>1.0152528588737117</v>
      </c>
      <c r="F18" s="5">
        <v>11</v>
      </c>
      <c r="G18" s="8">
        <f t="shared" si="2"/>
        <v>0.9264619762082934</v>
      </c>
    </row>
    <row r="19" spans="1:7">
      <c r="A19" s="6">
        <v>18</v>
      </c>
      <c r="B19" s="4">
        <v>73.39</v>
      </c>
      <c r="C19" s="7">
        <f t="shared" si="0"/>
        <v>60.195999999999998</v>
      </c>
      <c r="D19" s="9">
        <f t="shared" si="1"/>
        <v>1.2191839989368065</v>
      </c>
      <c r="F19" s="5">
        <v>12</v>
      </c>
      <c r="G19" s="8">
        <f t="shared" si="2"/>
        <v>0.79140962932565417</v>
      </c>
    </row>
    <row r="20" spans="1:7">
      <c r="A20" s="6">
        <v>19</v>
      </c>
      <c r="B20" s="4">
        <v>73.41</v>
      </c>
      <c r="C20" s="7">
        <f t="shared" si="0"/>
        <v>60.140999999999998</v>
      </c>
      <c r="D20" s="9">
        <f t="shared" si="1"/>
        <v>1.2206315159375467</v>
      </c>
    </row>
    <row r="21" spans="1:7">
      <c r="A21" s="6">
        <v>20</v>
      </c>
      <c r="B21" s="4">
        <v>66.05</v>
      </c>
      <c r="C21" s="7">
        <f t="shared" si="0"/>
        <v>60.085999999999999</v>
      </c>
      <c r="D21" s="9">
        <f t="shared" si="1"/>
        <v>1.0992577305861597</v>
      </c>
    </row>
    <row r="22" spans="1:7">
      <c r="A22" s="6">
        <v>21</v>
      </c>
      <c r="B22" s="4">
        <v>65.739999999999995</v>
      </c>
      <c r="C22" s="7">
        <f t="shared" si="0"/>
        <v>60.030999999999999</v>
      </c>
      <c r="D22" s="9">
        <f t="shared" si="1"/>
        <v>1.095100864553314</v>
      </c>
    </row>
    <row r="23" spans="1:7">
      <c r="A23" s="6">
        <v>22</v>
      </c>
      <c r="B23" s="4">
        <v>64.209999999999994</v>
      </c>
      <c r="C23" s="7">
        <f t="shared" si="0"/>
        <v>59.975999999999999</v>
      </c>
      <c r="D23" s="9">
        <f t="shared" si="1"/>
        <v>1.0705949046285179</v>
      </c>
    </row>
    <row r="24" spans="1:7">
      <c r="A24" s="6">
        <v>23</v>
      </c>
      <c r="B24" s="4">
        <v>55.05</v>
      </c>
      <c r="C24" s="7">
        <f t="shared" si="0"/>
        <v>59.920999999999999</v>
      </c>
      <c r="D24" s="9">
        <f t="shared" si="1"/>
        <v>0.91870963435189668</v>
      </c>
    </row>
    <row r="25" spans="1:7">
      <c r="A25" s="6">
        <v>24</v>
      </c>
      <c r="B25" s="4">
        <v>47.19</v>
      </c>
      <c r="C25" s="7">
        <f t="shared" si="0"/>
        <v>59.866</v>
      </c>
      <c r="D25" s="9">
        <f t="shared" si="1"/>
        <v>0.78826044833461395</v>
      </c>
    </row>
    <row r="26" spans="1:7">
      <c r="A26" s="6">
        <v>25</v>
      </c>
      <c r="B26" s="4">
        <v>48.42</v>
      </c>
      <c r="C26" s="7">
        <f t="shared" si="0"/>
        <v>59.811</v>
      </c>
      <c r="D26" s="9">
        <f t="shared" si="1"/>
        <v>0.80955008276069618</v>
      </c>
    </row>
    <row r="27" spans="1:7">
      <c r="A27" s="6">
        <v>26</v>
      </c>
      <c r="B27" s="4">
        <v>51.46</v>
      </c>
      <c r="C27" s="7">
        <f t="shared" si="0"/>
        <v>59.756</v>
      </c>
      <c r="D27" s="9">
        <f t="shared" si="1"/>
        <v>0.8611687529285762</v>
      </c>
    </row>
    <row r="28" spans="1:7">
      <c r="A28" s="6">
        <v>27</v>
      </c>
      <c r="B28" s="4">
        <v>51.9</v>
      </c>
      <c r="C28" s="7">
        <f t="shared" si="0"/>
        <v>59.701000000000001</v>
      </c>
      <c r="D28" s="9">
        <f t="shared" si="1"/>
        <v>0.8693321719904189</v>
      </c>
    </row>
    <row r="29" spans="1:7">
      <c r="A29" s="6">
        <v>28</v>
      </c>
      <c r="B29" s="4">
        <v>58.94</v>
      </c>
      <c r="C29" s="7">
        <f t="shared" si="0"/>
        <v>59.646000000000001</v>
      </c>
      <c r="D29" s="9">
        <f t="shared" si="1"/>
        <v>0.98816349797136438</v>
      </c>
    </row>
    <row r="30" spans="1:7">
      <c r="A30" s="6">
        <v>29</v>
      </c>
      <c r="B30" s="4">
        <v>57.83</v>
      </c>
      <c r="C30" s="7">
        <f t="shared" si="0"/>
        <v>59.591000000000001</v>
      </c>
      <c r="D30" s="9">
        <f t="shared" si="1"/>
        <v>0.97044855766810423</v>
      </c>
    </row>
    <row r="31" spans="1:7">
      <c r="A31" s="6">
        <v>30</v>
      </c>
      <c r="B31" s="4">
        <v>71.87</v>
      </c>
      <c r="C31" s="7">
        <f t="shared" si="0"/>
        <v>59.536000000000001</v>
      </c>
      <c r="D31" s="9">
        <f t="shared" si="1"/>
        <v>1.2071687718355282</v>
      </c>
    </row>
    <row r="32" spans="1:7">
      <c r="A32" s="6">
        <v>31</v>
      </c>
      <c r="B32" s="4">
        <v>71.59</v>
      </c>
      <c r="C32" s="7">
        <f t="shared" si="0"/>
        <v>59.481000000000002</v>
      </c>
      <c r="D32" s="9">
        <f t="shared" si="1"/>
        <v>1.2035776130192835</v>
      </c>
    </row>
    <row r="33" spans="1:4">
      <c r="A33" s="6">
        <v>32</v>
      </c>
      <c r="B33" s="4">
        <v>65.34</v>
      </c>
      <c r="C33" s="7">
        <f t="shared" si="0"/>
        <v>59.426000000000002</v>
      </c>
      <c r="D33" s="9">
        <f t="shared" si="1"/>
        <v>1.0995187291757818</v>
      </c>
    </row>
    <row r="34" spans="1:4">
      <c r="A34" s="6">
        <v>33</v>
      </c>
      <c r="B34" s="4">
        <v>68.760000000000005</v>
      </c>
      <c r="C34" s="7">
        <f t="shared" si="0"/>
        <v>59.371000000000002</v>
      </c>
      <c r="D34" s="9">
        <f t="shared" si="1"/>
        <v>1.158141180037392</v>
      </c>
    </row>
    <row r="35" spans="1:4">
      <c r="A35" s="6">
        <v>34</v>
      </c>
      <c r="B35" s="4">
        <v>61.1</v>
      </c>
      <c r="C35" s="7">
        <f t="shared" si="0"/>
        <v>59.316000000000003</v>
      </c>
      <c r="D35" s="9">
        <f t="shared" si="1"/>
        <v>1.0300762020365499</v>
      </c>
    </row>
    <row r="36" spans="1:4">
      <c r="A36" s="6">
        <v>35</v>
      </c>
      <c r="B36" s="4">
        <v>52.6</v>
      </c>
      <c r="C36" s="7">
        <f t="shared" si="0"/>
        <v>59.261000000000003</v>
      </c>
      <c r="D36" s="9">
        <f t="shared" si="1"/>
        <v>0.88759892678152574</v>
      </c>
    </row>
    <row r="37" spans="1:4">
      <c r="A37" s="6">
        <v>36</v>
      </c>
      <c r="B37" s="4">
        <v>47.2</v>
      </c>
      <c r="C37" s="7">
        <f t="shared" si="0"/>
        <v>59.206000000000003</v>
      </c>
      <c r="D37" s="9">
        <f t="shared" si="1"/>
        <v>0.79721649832787223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topLeftCell="A31" workbookViewId="0">
      <selection activeCell="F45" sqref="F45"/>
    </sheetView>
  </sheetViews>
  <sheetFormatPr baseColWidth="10" defaultColWidth="9.1796875" defaultRowHeight="14.5"/>
  <cols>
    <col min="2" max="2" width="21.7265625" bestFit="1" customWidth="1"/>
    <col min="3" max="3" width="42" bestFit="1" customWidth="1"/>
    <col min="4" max="4" width="13.7265625" bestFit="1" customWidth="1"/>
    <col min="6" max="6" width="14.453125" bestFit="1" customWidth="1"/>
    <col min="7" max="7" width="16.453125" customWidth="1"/>
  </cols>
  <sheetData>
    <row r="1" spans="1:7">
      <c r="A1" s="6" t="s">
        <v>5</v>
      </c>
      <c r="B1" s="4" t="s">
        <v>8</v>
      </c>
      <c r="C1" s="5" t="s">
        <v>9</v>
      </c>
      <c r="D1" s="5" t="s">
        <v>10</v>
      </c>
    </row>
    <row r="2" spans="1:7">
      <c r="A2" s="6">
        <v>1</v>
      </c>
      <c r="B2" s="4">
        <v>51.79</v>
      </c>
      <c r="C2" s="7">
        <f>-0.055*A2+61.186</f>
        <v>61.131</v>
      </c>
      <c r="D2" s="9">
        <f>B2/C2</f>
        <v>0.84719700315715429</v>
      </c>
    </row>
    <row r="3" spans="1:7">
      <c r="A3" s="6">
        <v>2</v>
      </c>
      <c r="B3" s="4">
        <v>53.71</v>
      </c>
      <c r="C3" s="7">
        <f t="shared" ref="C3:C49" si="0">-0.055*A3+61.186</f>
        <v>61.076000000000001</v>
      </c>
      <c r="D3" s="9">
        <f t="shared" ref="D3:D37" si="1">B3/C3</f>
        <v>0.87939616215862204</v>
      </c>
      <c r="G3" t="s">
        <v>7</v>
      </c>
    </row>
    <row r="4" spans="1:7">
      <c r="A4" s="6">
        <v>3</v>
      </c>
      <c r="B4" s="4">
        <v>57.24</v>
      </c>
      <c r="C4" s="7">
        <f t="shared" si="0"/>
        <v>61.021000000000001</v>
      </c>
      <c r="D4" s="9">
        <f t="shared" si="1"/>
        <v>0.93803772471772018</v>
      </c>
      <c r="G4" t="s">
        <v>11</v>
      </c>
    </row>
    <row r="5" spans="1:7">
      <c r="A5" s="6">
        <v>4</v>
      </c>
      <c r="B5" s="4">
        <v>62.01</v>
      </c>
      <c r="C5" s="7">
        <f t="shared" si="0"/>
        <v>60.966000000000001</v>
      </c>
      <c r="D5" s="9">
        <f t="shared" si="1"/>
        <v>1.0171242987894891</v>
      </c>
    </row>
    <row r="6" spans="1:7">
      <c r="A6" s="6">
        <v>5</v>
      </c>
      <c r="B6" s="4">
        <v>63.16</v>
      </c>
      <c r="C6" s="7">
        <f t="shared" si="0"/>
        <v>60.911000000000001</v>
      </c>
      <c r="D6" s="9">
        <f t="shared" si="1"/>
        <v>1.0369227233176272</v>
      </c>
    </row>
    <row r="7" spans="1:7">
      <c r="A7" s="6">
        <v>6</v>
      </c>
      <c r="B7" s="4">
        <v>72.790000000000006</v>
      </c>
      <c r="C7" s="7">
        <f t="shared" si="0"/>
        <v>60.856000000000002</v>
      </c>
      <c r="D7" s="9">
        <f t="shared" si="1"/>
        <v>1.1961022742211123</v>
      </c>
      <c r="F7" s="5" t="s">
        <v>4</v>
      </c>
      <c r="G7" s="5" t="s">
        <v>12</v>
      </c>
    </row>
    <row r="8" spans="1:7">
      <c r="A8" s="6">
        <v>7</v>
      </c>
      <c r="B8" s="4">
        <v>74.28</v>
      </c>
      <c r="C8" s="7">
        <f t="shared" si="0"/>
        <v>60.801000000000002</v>
      </c>
      <c r="D8" s="9">
        <f t="shared" si="1"/>
        <v>1.2216904327231459</v>
      </c>
      <c r="F8" s="5">
        <v>1</v>
      </c>
      <c r="G8" s="11">
        <f>(D2+D14+D26)/3</f>
        <v>0.8345330986893903</v>
      </c>
    </row>
    <row r="9" spans="1:7">
      <c r="A9" s="6">
        <v>8</v>
      </c>
      <c r="B9" s="4">
        <v>63.12</v>
      </c>
      <c r="C9" s="7">
        <f t="shared" si="0"/>
        <v>60.746000000000002</v>
      </c>
      <c r="D9" s="9">
        <f t="shared" si="1"/>
        <v>1.0390807625193428</v>
      </c>
      <c r="F9" s="5">
        <v>2</v>
      </c>
      <c r="G9" s="11">
        <f>(D3+D15+D27)/3</f>
        <v>0.86896390531155199</v>
      </c>
    </row>
    <row r="10" spans="1:7">
      <c r="A10" s="6">
        <v>9</v>
      </c>
      <c r="B10" s="4">
        <v>69.58</v>
      </c>
      <c r="C10" s="7">
        <f t="shared" si="0"/>
        <v>60.691000000000003</v>
      </c>
      <c r="D10" s="9">
        <f t="shared" si="1"/>
        <v>1.1464632317806593</v>
      </c>
      <c r="F10" s="5">
        <v>3</v>
      </c>
      <c r="G10" s="11">
        <f t="shared" ref="G10:G19" si="2">(D4+D16+D28)/3</f>
        <v>0.90281613588906728</v>
      </c>
    </row>
    <row r="11" spans="1:7">
      <c r="A11" s="6">
        <v>10</v>
      </c>
      <c r="B11" s="4">
        <v>64.12</v>
      </c>
      <c r="C11" s="7">
        <f t="shared" si="0"/>
        <v>60.636000000000003</v>
      </c>
      <c r="D11" s="9">
        <f t="shared" si="1"/>
        <v>1.0574576159377267</v>
      </c>
      <c r="F11" s="5">
        <v>4</v>
      </c>
      <c r="G11" s="11">
        <f t="shared" si="2"/>
        <v>0.98199673814357891</v>
      </c>
    </row>
    <row r="12" spans="1:7">
      <c r="A12" s="6">
        <v>11</v>
      </c>
      <c r="B12" s="4">
        <v>58.95</v>
      </c>
      <c r="C12" s="7">
        <f t="shared" si="0"/>
        <v>60.581000000000003</v>
      </c>
      <c r="D12" s="9">
        <f t="shared" si="1"/>
        <v>0.97307736749145768</v>
      </c>
      <c r="F12" s="5">
        <v>5</v>
      </c>
      <c r="G12" s="11">
        <f t="shared" si="2"/>
        <v>1.0075413799531476</v>
      </c>
    </row>
    <row r="13" spans="1:7">
      <c r="A13" s="6">
        <v>12</v>
      </c>
      <c r="B13" s="4">
        <v>47.74</v>
      </c>
      <c r="C13" s="7">
        <f t="shared" si="0"/>
        <v>60.526000000000003</v>
      </c>
      <c r="D13" s="9">
        <f t="shared" si="1"/>
        <v>0.78875194131447646</v>
      </c>
      <c r="F13" s="5">
        <v>6</v>
      </c>
      <c r="G13" s="11">
        <f t="shared" si="2"/>
        <v>1.2074850149978156</v>
      </c>
    </row>
    <row r="14" spans="1:7">
      <c r="A14" s="6">
        <v>13</v>
      </c>
      <c r="B14" s="4">
        <v>51.21</v>
      </c>
      <c r="C14" s="7">
        <f t="shared" si="0"/>
        <v>60.470999999999997</v>
      </c>
      <c r="D14" s="9">
        <f t="shared" si="1"/>
        <v>0.84685221015032008</v>
      </c>
      <c r="F14" s="5">
        <v>7</v>
      </c>
      <c r="G14" s="11">
        <f t="shared" si="2"/>
        <v>1.2152998538933255</v>
      </c>
    </row>
    <row r="15" spans="1:7">
      <c r="A15" s="6">
        <v>14</v>
      </c>
      <c r="B15" s="4">
        <v>52.34</v>
      </c>
      <c r="C15" s="7">
        <f t="shared" si="0"/>
        <v>60.415999999999997</v>
      </c>
      <c r="D15" s="9">
        <f t="shared" si="1"/>
        <v>0.86632680084745772</v>
      </c>
      <c r="F15" s="5">
        <v>8</v>
      </c>
      <c r="G15" s="11">
        <f t="shared" si="2"/>
        <v>1.0792857407604279</v>
      </c>
    </row>
    <row r="16" spans="1:7">
      <c r="A16" s="6">
        <v>15</v>
      </c>
      <c r="B16" s="4">
        <v>54.39</v>
      </c>
      <c r="C16" s="7">
        <f t="shared" si="0"/>
        <v>60.360999999999997</v>
      </c>
      <c r="D16" s="9">
        <f t="shared" si="1"/>
        <v>0.90107851095906299</v>
      </c>
      <c r="F16" s="5">
        <v>9</v>
      </c>
      <c r="G16" s="11">
        <f t="shared" si="2"/>
        <v>1.1332350921237884</v>
      </c>
    </row>
    <row r="17" spans="1:7">
      <c r="A17" s="6">
        <v>16</v>
      </c>
      <c r="B17" s="4">
        <v>56.73</v>
      </c>
      <c r="C17" s="7">
        <f t="shared" si="0"/>
        <v>60.305999999999997</v>
      </c>
      <c r="D17" s="9">
        <f t="shared" si="1"/>
        <v>0.94070241766988361</v>
      </c>
      <c r="F17" s="5">
        <v>10</v>
      </c>
      <c r="G17" s="11">
        <f t="shared" si="2"/>
        <v>1.0527095742009316</v>
      </c>
    </row>
    <row r="18" spans="1:7">
      <c r="A18" s="6">
        <v>17</v>
      </c>
      <c r="B18" s="4">
        <v>61.17</v>
      </c>
      <c r="C18" s="7">
        <f t="shared" si="0"/>
        <v>60.250999999999998</v>
      </c>
      <c r="D18" s="9">
        <f t="shared" si="1"/>
        <v>1.0152528588737117</v>
      </c>
      <c r="F18" s="5">
        <v>11</v>
      </c>
      <c r="G18" s="11">
        <f t="shared" si="2"/>
        <v>0.9264619762082934</v>
      </c>
    </row>
    <row r="19" spans="1:7">
      <c r="A19" s="6">
        <v>18</v>
      </c>
      <c r="B19" s="4">
        <v>73.39</v>
      </c>
      <c r="C19" s="7">
        <f t="shared" si="0"/>
        <v>60.195999999999998</v>
      </c>
      <c r="D19" s="9">
        <f t="shared" si="1"/>
        <v>1.2191839989368065</v>
      </c>
      <c r="F19" s="5">
        <v>12</v>
      </c>
      <c r="G19" s="11">
        <f t="shared" si="2"/>
        <v>0.79140962932565417</v>
      </c>
    </row>
    <row r="20" spans="1:7">
      <c r="A20" s="6">
        <v>19</v>
      </c>
      <c r="B20" s="4">
        <v>73.41</v>
      </c>
      <c r="C20" s="7">
        <f t="shared" si="0"/>
        <v>60.140999999999998</v>
      </c>
      <c r="D20" s="9">
        <f t="shared" si="1"/>
        <v>1.2206315159375467</v>
      </c>
    </row>
    <row r="21" spans="1:7">
      <c r="A21" s="6">
        <v>20</v>
      </c>
      <c r="B21" s="4">
        <v>66.05</v>
      </c>
      <c r="C21" s="7">
        <f t="shared" si="0"/>
        <v>60.085999999999999</v>
      </c>
      <c r="D21" s="9">
        <f t="shared" si="1"/>
        <v>1.0992577305861597</v>
      </c>
    </row>
    <row r="22" spans="1:7">
      <c r="A22" s="6">
        <v>21</v>
      </c>
      <c r="B22" s="4">
        <v>65.739999999999995</v>
      </c>
      <c r="C22" s="7">
        <f t="shared" si="0"/>
        <v>60.030999999999999</v>
      </c>
      <c r="D22" s="9">
        <f t="shared" si="1"/>
        <v>1.095100864553314</v>
      </c>
    </row>
    <row r="23" spans="1:7">
      <c r="A23" s="6">
        <v>22</v>
      </c>
      <c r="B23" s="4">
        <v>64.209999999999994</v>
      </c>
      <c r="C23" s="7">
        <f t="shared" si="0"/>
        <v>59.975999999999999</v>
      </c>
      <c r="D23" s="9">
        <f t="shared" si="1"/>
        <v>1.0705949046285179</v>
      </c>
    </row>
    <row r="24" spans="1:7">
      <c r="A24" s="6">
        <v>23</v>
      </c>
      <c r="B24" s="4">
        <v>55.05</v>
      </c>
      <c r="C24" s="7">
        <f t="shared" si="0"/>
        <v>59.920999999999999</v>
      </c>
      <c r="D24" s="9">
        <f t="shared" si="1"/>
        <v>0.91870963435189668</v>
      </c>
    </row>
    <row r="25" spans="1:7">
      <c r="A25" s="6">
        <v>24</v>
      </c>
      <c r="B25" s="4">
        <v>47.19</v>
      </c>
      <c r="C25" s="7">
        <f t="shared" si="0"/>
        <v>59.866</v>
      </c>
      <c r="D25" s="9">
        <f t="shared" si="1"/>
        <v>0.78826044833461395</v>
      </c>
    </row>
    <row r="26" spans="1:7">
      <c r="A26" s="6">
        <v>25</v>
      </c>
      <c r="B26" s="4">
        <v>48.42</v>
      </c>
      <c r="C26" s="7">
        <f t="shared" si="0"/>
        <v>59.811</v>
      </c>
      <c r="D26" s="9">
        <f t="shared" si="1"/>
        <v>0.80955008276069618</v>
      </c>
    </row>
    <row r="27" spans="1:7">
      <c r="A27" s="6">
        <v>26</v>
      </c>
      <c r="B27" s="4">
        <v>51.46</v>
      </c>
      <c r="C27" s="7">
        <f t="shared" si="0"/>
        <v>59.756</v>
      </c>
      <c r="D27" s="9">
        <f t="shared" si="1"/>
        <v>0.8611687529285762</v>
      </c>
    </row>
    <row r="28" spans="1:7">
      <c r="A28" s="6">
        <v>27</v>
      </c>
      <c r="B28" s="4">
        <v>51.9</v>
      </c>
      <c r="C28" s="7">
        <f t="shared" si="0"/>
        <v>59.701000000000001</v>
      </c>
      <c r="D28" s="9">
        <f t="shared" si="1"/>
        <v>0.8693321719904189</v>
      </c>
    </row>
    <row r="29" spans="1:7">
      <c r="A29" s="6">
        <v>28</v>
      </c>
      <c r="B29" s="4">
        <v>58.94</v>
      </c>
      <c r="C29" s="7">
        <f t="shared" si="0"/>
        <v>59.646000000000001</v>
      </c>
      <c r="D29" s="9">
        <f t="shared" si="1"/>
        <v>0.98816349797136438</v>
      </c>
    </row>
    <row r="30" spans="1:7">
      <c r="A30" s="6">
        <v>29</v>
      </c>
      <c r="B30" s="4">
        <v>57.83</v>
      </c>
      <c r="C30" s="7">
        <f t="shared" si="0"/>
        <v>59.591000000000001</v>
      </c>
      <c r="D30" s="9">
        <f t="shared" si="1"/>
        <v>0.97044855766810423</v>
      </c>
    </row>
    <row r="31" spans="1:7">
      <c r="A31" s="6">
        <v>30</v>
      </c>
      <c r="B31" s="4">
        <v>71.87</v>
      </c>
      <c r="C31" s="7">
        <f t="shared" si="0"/>
        <v>59.536000000000001</v>
      </c>
      <c r="D31" s="9">
        <f t="shared" si="1"/>
        <v>1.2071687718355282</v>
      </c>
    </row>
    <row r="32" spans="1:7">
      <c r="A32" s="6">
        <v>31</v>
      </c>
      <c r="B32" s="4">
        <v>71.59</v>
      </c>
      <c r="C32" s="7">
        <f t="shared" si="0"/>
        <v>59.481000000000002</v>
      </c>
      <c r="D32" s="9">
        <f t="shared" si="1"/>
        <v>1.2035776130192835</v>
      </c>
    </row>
    <row r="33" spans="1:4">
      <c r="A33" s="6">
        <v>32</v>
      </c>
      <c r="B33" s="4">
        <v>65.34</v>
      </c>
      <c r="C33" s="7">
        <f t="shared" si="0"/>
        <v>59.426000000000002</v>
      </c>
      <c r="D33" s="9">
        <f t="shared" si="1"/>
        <v>1.0995187291757818</v>
      </c>
    </row>
    <row r="34" spans="1:4">
      <c r="A34" s="6">
        <v>33</v>
      </c>
      <c r="B34" s="4">
        <v>68.760000000000005</v>
      </c>
      <c r="C34" s="7">
        <f t="shared" si="0"/>
        <v>59.371000000000002</v>
      </c>
      <c r="D34" s="9">
        <f t="shared" si="1"/>
        <v>1.158141180037392</v>
      </c>
    </row>
    <row r="35" spans="1:4">
      <c r="A35" s="6">
        <v>34</v>
      </c>
      <c r="B35" s="4">
        <v>61.1</v>
      </c>
      <c r="C35" s="7">
        <f t="shared" si="0"/>
        <v>59.316000000000003</v>
      </c>
      <c r="D35" s="9">
        <f t="shared" si="1"/>
        <v>1.0300762020365499</v>
      </c>
    </row>
    <row r="36" spans="1:4">
      <c r="A36" s="6">
        <v>35</v>
      </c>
      <c r="B36" s="4">
        <v>52.6</v>
      </c>
      <c r="C36" s="7">
        <f t="shared" si="0"/>
        <v>59.261000000000003</v>
      </c>
      <c r="D36" s="9">
        <f t="shared" si="1"/>
        <v>0.88759892678152574</v>
      </c>
    </row>
    <row r="37" spans="1:4">
      <c r="A37" s="6">
        <v>36</v>
      </c>
      <c r="B37" s="4">
        <v>47.2</v>
      </c>
      <c r="C37" s="7">
        <f t="shared" si="0"/>
        <v>59.206000000000003</v>
      </c>
      <c r="D37" s="9">
        <f t="shared" si="1"/>
        <v>0.79721649832787223</v>
      </c>
    </row>
    <row r="38" spans="1:4" ht="15.5">
      <c r="A38" s="6">
        <v>37</v>
      </c>
      <c r="B38" s="12">
        <f>C38*D38</f>
        <v>49.36346732057612</v>
      </c>
      <c r="C38" s="7">
        <f t="shared" si="0"/>
        <v>59.150999999999996</v>
      </c>
      <c r="D38" s="10">
        <f>G8</f>
        <v>0.8345330986893903</v>
      </c>
    </row>
    <row r="39" spans="1:4" ht="15.5">
      <c r="A39" s="6">
        <v>38</v>
      </c>
      <c r="B39" s="12">
        <f t="shared" ref="B39:B49" si="3">C39*D39</f>
        <v>51.352290948291483</v>
      </c>
      <c r="C39" s="7">
        <f t="shared" si="0"/>
        <v>59.096000000000004</v>
      </c>
      <c r="D39" s="10">
        <f t="shared" ref="D39:D49" si="4">G9</f>
        <v>0.86896390531155199</v>
      </c>
    </row>
    <row r="40" spans="1:4" ht="15.5">
      <c r="A40" s="6">
        <v>39</v>
      </c>
      <c r="B40" s="12">
        <f t="shared" si="3"/>
        <v>53.30316747902642</v>
      </c>
      <c r="C40" s="7">
        <f t="shared" si="0"/>
        <v>59.040999999999997</v>
      </c>
      <c r="D40" s="10">
        <f t="shared" si="4"/>
        <v>0.90281613588906728</v>
      </c>
    </row>
    <row r="41" spans="1:4" ht="15.5">
      <c r="A41" s="6">
        <v>40</v>
      </c>
      <c r="B41" s="12">
        <f t="shared" si="3"/>
        <v>57.924059596137141</v>
      </c>
      <c r="C41" s="7">
        <f t="shared" si="0"/>
        <v>58.985999999999997</v>
      </c>
      <c r="D41" s="10">
        <f t="shared" si="4"/>
        <v>0.98199673814357891</v>
      </c>
    </row>
    <row r="42" spans="1:4" ht="15.5">
      <c r="A42" s="6">
        <v>41</v>
      </c>
      <c r="B42" s="12">
        <f t="shared" si="3"/>
        <v>59.375421062018937</v>
      </c>
      <c r="C42" s="7">
        <f t="shared" si="0"/>
        <v>58.930999999999997</v>
      </c>
      <c r="D42" s="10">
        <f t="shared" si="4"/>
        <v>1.0075413799531476</v>
      </c>
    </row>
    <row r="43" spans="1:4" ht="15.5">
      <c r="A43" s="6">
        <v>42</v>
      </c>
      <c r="B43" s="12">
        <f t="shared" si="3"/>
        <v>71.091887743011384</v>
      </c>
      <c r="C43" s="7">
        <f t="shared" si="0"/>
        <v>58.875999999999998</v>
      </c>
      <c r="D43" s="10">
        <f t="shared" si="4"/>
        <v>1.2074850149978156</v>
      </c>
    </row>
    <row r="44" spans="1:4" ht="15.5">
      <c r="A44" s="6">
        <v>43</v>
      </c>
      <c r="B44" s="12">
        <f t="shared" si="3"/>
        <v>71.485152705859292</v>
      </c>
      <c r="C44" s="7">
        <f t="shared" si="0"/>
        <v>58.820999999999998</v>
      </c>
      <c r="D44" s="10">
        <f t="shared" si="4"/>
        <v>1.2152998538933255</v>
      </c>
    </row>
    <row r="45" spans="1:4" ht="15.5">
      <c r="A45" s="6">
        <v>44</v>
      </c>
      <c r="B45" s="12">
        <f t="shared" si="3"/>
        <v>63.425305841527305</v>
      </c>
      <c r="C45" s="7">
        <f t="shared" si="0"/>
        <v>58.765999999999998</v>
      </c>
      <c r="D45" s="10">
        <f t="shared" si="4"/>
        <v>1.0792857407604279</v>
      </c>
    </row>
    <row r="46" spans="1:4" ht="15.5">
      <c r="A46" s="6">
        <v>45</v>
      </c>
      <c r="B46" s="12">
        <f t="shared" si="3"/>
        <v>66.533365493679739</v>
      </c>
      <c r="C46" s="7">
        <f t="shared" si="0"/>
        <v>58.710999999999999</v>
      </c>
      <c r="D46" s="10">
        <f t="shared" si="4"/>
        <v>1.1332350921237884</v>
      </c>
    </row>
    <row r="47" spans="1:4" ht="15.5">
      <c r="A47" s="6">
        <v>46</v>
      </c>
      <c r="B47" s="12">
        <f t="shared" si="3"/>
        <v>61.747732784329841</v>
      </c>
      <c r="C47" s="7">
        <f t="shared" si="0"/>
        <v>58.655999999999999</v>
      </c>
      <c r="D47" s="10">
        <f t="shared" si="4"/>
        <v>1.0527095742009316</v>
      </c>
    </row>
    <row r="48" spans="1:4" ht="15.5">
      <c r="A48" s="6">
        <v>47</v>
      </c>
      <c r="B48" s="12">
        <f t="shared" si="3"/>
        <v>54.291598267782199</v>
      </c>
      <c r="C48" s="7">
        <f t="shared" si="0"/>
        <v>58.600999999999999</v>
      </c>
      <c r="D48" s="10">
        <f t="shared" si="4"/>
        <v>0.9264619762082934</v>
      </c>
    </row>
    <row r="49" spans="1:4" ht="15.5">
      <c r="A49" s="6">
        <v>48</v>
      </c>
      <c r="B49" s="12">
        <f t="shared" si="3"/>
        <v>46.333868158499747</v>
      </c>
      <c r="C49" s="7">
        <f t="shared" si="0"/>
        <v>58.545999999999999</v>
      </c>
      <c r="D49" s="10">
        <f t="shared" si="4"/>
        <v>0.79140962932565417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données</vt:lpstr>
      <vt:lpstr>représentation série chrono</vt:lpstr>
      <vt:lpstr>calcul tendance et coefficients</vt:lpstr>
      <vt:lpstr>prévisions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MENESR</dc:creator>
  <cp:lastModifiedBy>DGESCO MAF 1</cp:lastModifiedBy>
  <dcterms:created xsi:type="dcterms:W3CDTF">2015-09-22T11:48:09Z</dcterms:created>
  <dcterms:modified xsi:type="dcterms:W3CDTF">2016-06-28T13:12:31Z</dcterms:modified>
</cp:coreProperties>
</file>