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15" yWindow="-15" windowWidth="10470" windowHeight="8265" tabRatio="731"/>
  </bookViews>
  <sheets>
    <sheet name="Métré (2)" sheetId="30" r:id="rId1"/>
    <sheet name="DE" sheetId="21" r:id="rId2"/>
    <sheet name="DE Corrigé" sheetId="33" r:id="rId3"/>
    <sheet name="BP" sheetId="26" r:id="rId4"/>
    <sheet name="BP corrigé" sheetId="29" r:id="rId5"/>
    <sheet name="DE A DR" sheetId="39" r:id="rId6"/>
    <sheet name="DE A" sheetId="35" r:id="rId7"/>
    <sheet name="DE B DR" sheetId="40" r:id="rId8"/>
    <sheet name="DE B" sheetId="36" r:id="rId9"/>
    <sheet name="Feuil2" sheetId="34" r:id="rId10"/>
  </sheets>
  <externalReferences>
    <externalReference r:id="rId11"/>
  </externalReferences>
  <definedNames>
    <definedName name="cellsoustot2" localSheetId="6">'[1]DETAIL ESTIMATIF'!#REF!</definedName>
    <definedName name="cellsoustot2" localSheetId="5">'[1]DETAIL ESTIMATIF'!#REF!</definedName>
    <definedName name="cellsoustot2" localSheetId="8">'[1]DETAIL ESTIMATIF'!#REF!</definedName>
    <definedName name="cellsoustot2" localSheetId="7">'[1]DETAIL ESTIMATIF'!#REF!</definedName>
    <definedName name="cellsoustot2" localSheetId="2">'[1]DETAIL ESTIMATIF'!#REF!</definedName>
    <definedName name="cellsoustot2" localSheetId="0">'[1]DETAIL ESTIMATIF'!#REF!</definedName>
    <definedName name="cellsoustot2">'[1]DETAIL ESTIMATIF'!#REF!</definedName>
    <definedName name="cellsoustot3" localSheetId="6">'[1]DETAIL ESTIMATIF'!#REF!</definedName>
    <definedName name="cellsoustot3" localSheetId="5">'[1]DETAIL ESTIMATIF'!#REF!</definedName>
    <definedName name="cellsoustot3" localSheetId="8">'[1]DETAIL ESTIMATIF'!#REF!</definedName>
    <definedName name="cellsoustot3" localSheetId="7">'[1]DETAIL ESTIMATIF'!#REF!</definedName>
    <definedName name="cellsoustot3" localSheetId="2">'[1]DETAIL ESTIMATIF'!#REF!</definedName>
    <definedName name="cellsoustot3" localSheetId="0">'[1]DETAIL ESTIMATIF'!#REF!</definedName>
    <definedName name="cellsoustot3">'[1]DETAIL ESTIMATIF'!#REF!</definedName>
    <definedName name="cellsoustot4" localSheetId="6">'[1]DETAIL ESTIMATIF'!#REF!</definedName>
    <definedName name="cellsoustot4" localSheetId="5">'[1]DETAIL ESTIMATIF'!#REF!</definedName>
    <definedName name="cellsoustot4" localSheetId="8">'[1]DETAIL ESTIMATIF'!#REF!</definedName>
    <definedName name="cellsoustot4" localSheetId="7">'[1]DETAIL ESTIMATIF'!#REF!</definedName>
    <definedName name="cellsoustot4" localSheetId="2">'[1]DETAIL ESTIMATIF'!#REF!</definedName>
    <definedName name="cellsoustot4" localSheetId="0">'[1]DETAIL ESTIMATIF'!#REF!</definedName>
    <definedName name="cellsoustot4">'[1]DETAIL ESTIMATIF'!#REF!</definedName>
    <definedName name="cellsoustot5" localSheetId="6">'[1]DETAIL ESTIMATIF'!#REF!</definedName>
    <definedName name="cellsoustot5" localSheetId="5">'[1]DETAIL ESTIMATIF'!#REF!</definedName>
    <definedName name="cellsoustot5" localSheetId="8">'[1]DETAIL ESTIMATIF'!#REF!</definedName>
    <definedName name="cellsoustot5" localSheetId="7">'[1]DETAIL ESTIMATIF'!#REF!</definedName>
    <definedName name="cellsoustot5" localSheetId="2">'[1]DETAIL ESTIMATIF'!#REF!</definedName>
    <definedName name="cellsoustot5" localSheetId="0">'[1]DETAIL ESTIMATIF'!#REF!</definedName>
    <definedName name="cellsoustot5">'[1]DETAIL ESTIMATIF'!#REF!</definedName>
    <definedName name="cellsoustot6" localSheetId="6">'[1]DETAIL ESTIMATIF'!#REF!</definedName>
    <definedName name="cellsoustot6" localSheetId="5">'[1]DETAIL ESTIMATIF'!#REF!</definedName>
    <definedName name="cellsoustot6" localSheetId="8">'[1]DETAIL ESTIMATIF'!#REF!</definedName>
    <definedName name="cellsoustot6" localSheetId="7">'[1]DETAIL ESTIMATIF'!#REF!</definedName>
    <definedName name="cellsoustot6" localSheetId="2">'[1]DETAIL ESTIMATIF'!#REF!</definedName>
    <definedName name="cellsoustot6" localSheetId="0">'[1]DETAIL ESTIMATIF'!#REF!</definedName>
    <definedName name="cellsoustot6">'[1]DETAIL ESTIMATIF'!#REF!</definedName>
    <definedName name="cellsoustot7" localSheetId="6">'[1]DETAIL ESTIMATIF'!#REF!</definedName>
    <definedName name="cellsoustot7" localSheetId="5">'[1]DETAIL ESTIMATIF'!#REF!</definedName>
    <definedName name="cellsoustot7" localSheetId="8">'[1]DETAIL ESTIMATIF'!#REF!</definedName>
    <definedName name="cellsoustot7" localSheetId="7">'[1]DETAIL ESTIMATIF'!#REF!</definedName>
    <definedName name="cellsoustot7" localSheetId="2">'[1]DETAIL ESTIMATIF'!#REF!</definedName>
    <definedName name="cellsoustot7" localSheetId="0">'[1]DETAIL ESTIMATIF'!#REF!</definedName>
    <definedName name="cellsoustot7">'[1]DETAIL ESTIMATIF'!#REF!</definedName>
    <definedName name="debutsoustot2" localSheetId="6">'[1]DETAIL ESTIMATIF'!#REF!</definedName>
    <definedName name="debutsoustot2" localSheetId="5">'[1]DETAIL ESTIMATIF'!#REF!</definedName>
    <definedName name="debutsoustot2" localSheetId="8">'[1]DETAIL ESTIMATIF'!#REF!</definedName>
    <definedName name="debutsoustot2" localSheetId="7">'[1]DETAIL ESTIMATIF'!#REF!</definedName>
    <definedName name="debutsoustot2" localSheetId="2">'[1]DETAIL ESTIMATIF'!#REF!</definedName>
    <definedName name="debutsoustot2" localSheetId="0">'[1]DETAIL ESTIMATIF'!#REF!</definedName>
    <definedName name="debutsoustot2">'[1]DETAIL ESTIMATIF'!#REF!</definedName>
    <definedName name="debutsoustot3" localSheetId="6">'[1]DETAIL ESTIMATIF'!#REF!</definedName>
    <definedName name="debutsoustot3" localSheetId="5">'[1]DETAIL ESTIMATIF'!#REF!</definedName>
    <definedName name="debutsoustot3" localSheetId="8">'[1]DETAIL ESTIMATIF'!#REF!</definedName>
    <definedName name="debutsoustot3" localSheetId="7">'[1]DETAIL ESTIMATIF'!#REF!</definedName>
    <definedName name="debutsoustot3" localSheetId="2">'[1]DETAIL ESTIMATIF'!#REF!</definedName>
    <definedName name="debutsoustot3" localSheetId="0">'[1]DETAIL ESTIMATIF'!#REF!</definedName>
    <definedName name="debutsoustot3">'[1]DETAIL ESTIMATIF'!#REF!</definedName>
    <definedName name="debutsoustot4" localSheetId="6">'[1]DETAIL ESTIMATIF'!#REF!</definedName>
    <definedName name="debutsoustot4" localSheetId="5">'[1]DETAIL ESTIMATIF'!#REF!</definedName>
    <definedName name="debutsoustot4" localSheetId="8">'[1]DETAIL ESTIMATIF'!#REF!</definedName>
    <definedName name="debutsoustot4" localSheetId="7">'[1]DETAIL ESTIMATIF'!#REF!</definedName>
    <definedName name="debutsoustot4" localSheetId="2">'[1]DETAIL ESTIMATIF'!#REF!</definedName>
    <definedName name="debutsoustot4" localSheetId="0">'[1]DETAIL ESTIMATIF'!#REF!</definedName>
    <definedName name="debutsoustot4">'[1]DETAIL ESTIMATIF'!#REF!</definedName>
    <definedName name="debutsoustot5" localSheetId="6">'[1]DETAIL ESTIMATIF'!#REF!</definedName>
    <definedName name="debutsoustot5" localSheetId="5">'[1]DETAIL ESTIMATIF'!#REF!</definedName>
    <definedName name="debutsoustot5" localSheetId="8">'[1]DETAIL ESTIMATIF'!#REF!</definedName>
    <definedName name="debutsoustot5" localSheetId="7">'[1]DETAIL ESTIMATIF'!#REF!</definedName>
    <definedName name="debutsoustot5" localSheetId="2">'[1]DETAIL ESTIMATIF'!#REF!</definedName>
    <definedName name="debutsoustot5" localSheetId="0">'[1]DETAIL ESTIMATIF'!#REF!</definedName>
    <definedName name="debutsoustot5">'[1]DETAIL ESTIMATIF'!#REF!</definedName>
    <definedName name="debutsoustot6" localSheetId="6">'[1]DETAIL ESTIMATIF'!#REF!</definedName>
    <definedName name="debutsoustot6" localSheetId="5">'[1]DETAIL ESTIMATIF'!#REF!</definedName>
    <definedName name="debutsoustot6" localSheetId="8">'[1]DETAIL ESTIMATIF'!#REF!</definedName>
    <definedName name="debutsoustot6" localSheetId="7">'[1]DETAIL ESTIMATIF'!#REF!</definedName>
    <definedName name="debutsoustot6" localSheetId="2">'[1]DETAIL ESTIMATIF'!#REF!</definedName>
    <definedName name="debutsoustot6" localSheetId="0">'[1]DETAIL ESTIMATIF'!#REF!</definedName>
    <definedName name="debutsoustot6">'[1]DETAIL ESTIMATIF'!#REF!</definedName>
    <definedName name="debutsoustot7" localSheetId="6">'[1]DETAIL ESTIMATIF'!#REF!</definedName>
    <definedName name="debutsoustot7" localSheetId="5">'[1]DETAIL ESTIMATIF'!#REF!</definedName>
    <definedName name="debutsoustot7" localSheetId="8">'[1]DETAIL ESTIMATIF'!#REF!</definedName>
    <definedName name="debutsoustot7" localSheetId="7">'[1]DETAIL ESTIMATIF'!#REF!</definedName>
    <definedName name="debutsoustot7" localSheetId="2">'[1]DETAIL ESTIMATIF'!#REF!</definedName>
    <definedName name="debutsoustot7" localSheetId="0">'[1]DETAIL ESTIMATIF'!#REF!</definedName>
    <definedName name="debutsoustot7">'[1]DETAIL ESTIMATIF'!#REF!</definedName>
    <definedName name="_xlnm.Print_Titles" localSheetId="3">BP!$1:$2</definedName>
    <definedName name="_xlnm.Print_Titles" localSheetId="4">'BP corrigé'!$1:$2</definedName>
    <definedName name="_xlnm.Print_Titles" localSheetId="1">DE!$1:$8</definedName>
    <definedName name="_xlnm.Print_Titles" localSheetId="6">'DE A'!$1:$8</definedName>
    <definedName name="_xlnm.Print_Titles" localSheetId="5">'DE A DR'!$1:$8</definedName>
    <definedName name="_xlnm.Print_Titles" localSheetId="8">'DE B'!$1:$8</definedName>
    <definedName name="_xlnm.Print_Titles" localSheetId="7">'DE B DR'!$1:$8</definedName>
    <definedName name="_xlnm.Print_Titles" localSheetId="2">'DE Corrigé'!$1:$8</definedName>
    <definedName name="libsoustot2" localSheetId="6">'[1]DETAIL ESTIMATIF'!#REF!</definedName>
    <definedName name="libsoustot2" localSheetId="5">'[1]DETAIL ESTIMATIF'!#REF!</definedName>
    <definedName name="libsoustot2" localSheetId="8">'[1]DETAIL ESTIMATIF'!#REF!</definedName>
    <definedName name="libsoustot2" localSheetId="7">'[1]DETAIL ESTIMATIF'!#REF!</definedName>
    <definedName name="libsoustot2" localSheetId="2">'[1]DETAIL ESTIMATIF'!#REF!</definedName>
    <definedName name="libsoustot2" localSheetId="0">'[1]DETAIL ESTIMATIF'!#REF!</definedName>
    <definedName name="libsoustot2">'[1]DETAIL ESTIMATIF'!#REF!</definedName>
    <definedName name="libsoustot3" localSheetId="6">'[1]DETAIL ESTIMATIF'!#REF!</definedName>
    <definedName name="libsoustot3" localSheetId="5">'[1]DETAIL ESTIMATIF'!#REF!</definedName>
    <definedName name="libsoustot3" localSheetId="8">'[1]DETAIL ESTIMATIF'!#REF!</definedName>
    <definedName name="libsoustot3" localSheetId="7">'[1]DETAIL ESTIMATIF'!#REF!</definedName>
    <definedName name="libsoustot3" localSheetId="2">'[1]DETAIL ESTIMATIF'!#REF!</definedName>
    <definedName name="libsoustot3" localSheetId="0">'[1]DETAIL ESTIMATIF'!#REF!</definedName>
    <definedName name="libsoustot3">'[1]DETAIL ESTIMATIF'!#REF!</definedName>
    <definedName name="libsoustot4" localSheetId="6">'[1]DETAIL ESTIMATIF'!#REF!</definedName>
    <definedName name="libsoustot4" localSheetId="5">'[1]DETAIL ESTIMATIF'!#REF!</definedName>
    <definedName name="libsoustot4" localSheetId="8">'[1]DETAIL ESTIMATIF'!#REF!</definedName>
    <definedName name="libsoustot4" localSheetId="7">'[1]DETAIL ESTIMATIF'!#REF!</definedName>
    <definedName name="libsoustot4" localSheetId="2">'[1]DETAIL ESTIMATIF'!#REF!</definedName>
    <definedName name="libsoustot4" localSheetId="0">'[1]DETAIL ESTIMATIF'!#REF!</definedName>
    <definedName name="libsoustot4">'[1]DETAIL ESTIMATIF'!#REF!</definedName>
    <definedName name="libsoustot5" localSheetId="6">'[1]DETAIL ESTIMATIF'!#REF!</definedName>
    <definedName name="libsoustot5" localSheetId="5">'[1]DETAIL ESTIMATIF'!#REF!</definedName>
    <definedName name="libsoustot5" localSheetId="8">'[1]DETAIL ESTIMATIF'!#REF!</definedName>
    <definedName name="libsoustot5" localSheetId="7">'[1]DETAIL ESTIMATIF'!#REF!</definedName>
    <definedName name="libsoustot5" localSheetId="2">'[1]DETAIL ESTIMATIF'!#REF!</definedName>
    <definedName name="libsoustot5" localSheetId="0">'[1]DETAIL ESTIMATIF'!#REF!</definedName>
    <definedName name="libsoustot5">'[1]DETAIL ESTIMATIF'!#REF!</definedName>
    <definedName name="libsoustot6" localSheetId="6">'[1]DETAIL ESTIMATIF'!#REF!</definedName>
    <definedName name="libsoustot6" localSheetId="5">'[1]DETAIL ESTIMATIF'!#REF!</definedName>
    <definedName name="libsoustot6" localSheetId="8">'[1]DETAIL ESTIMATIF'!#REF!</definedName>
    <definedName name="libsoustot6" localSheetId="7">'[1]DETAIL ESTIMATIF'!#REF!</definedName>
    <definedName name="libsoustot6" localSheetId="2">'[1]DETAIL ESTIMATIF'!#REF!</definedName>
    <definedName name="libsoustot6" localSheetId="0">'[1]DETAIL ESTIMATIF'!#REF!</definedName>
    <definedName name="libsoustot6">'[1]DETAIL ESTIMATIF'!#REF!</definedName>
    <definedName name="libsoustot7" localSheetId="6">'[1]DETAIL ESTIMATIF'!#REF!</definedName>
    <definedName name="libsoustot7" localSheetId="5">'[1]DETAIL ESTIMATIF'!#REF!</definedName>
    <definedName name="libsoustot7" localSheetId="8">'[1]DETAIL ESTIMATIF'!#REF!</definedName>
    <definedName name="libsoustot7" localSheetId="7">'[1]DETAIL ESTIMATIF'!#REF!</definedName>
    <definedName name="libsoustot7" localSheetId="2">'[1]DETAIL ESTIMATIF'!#REF!</definedName>
    <definedName name="libsoustot7" localSheetId="0">'[1]DETAIL ESTIMATIF'!#REF!</definedName>
    <definedName name="libsoustot7">'[1]DETAIL ESTIMATIF'!#REF!</definedName>
    <definedName name="numsoustot2" localSheetId="6">'[1]DETAIL ESTIMATIF'!#REF!</definedName>
    <definedName name="numsoustot2" localSheetId="5">'[1]DETAIL ESTIMATIF'!#REF!</definedName>
    <definedName name="numsoustot2" localSheetId="8">'[1]DETAIL ESTIMATIF'!#REF!</definedName>
    <definedName name="numsoustot2" localSheetId="7">'[1]DETAIL ESTIMATIF'!#REF!</definedName>
    <definedName name="numsoustot2" localSheetId="2">'[1]DETAIL ESTIMATIF'!#REF!</definedName>
    <definedName name="numsoustot2" localSheetId="0">'[1]DETAIL ESTIMATIF'!#REF!</definedName>
    <definedName name="numsoustot2">'[1]DETAIL ESTIMATIF'!#REF!</definedName>
    <definedName name="numsoustot3" localSheetId="6">'[1]DETAIL ESTIMATIF'!#REF!</definedName>
    <definedName name="numsoustot3" localSheetId="5">'[1]DETAIL ESTIMATIF'!#REF!</definedName>
    <definedName name="numsoustot3" localSheetId="8">'[1]DETAIL ESTIMATIF'!#REF!</definedName>
    <definedName name="numsoustot3" localSheetId="7">'[1]DETAIL ESTIMATIF'!#REF!</definedName>
    <definedName name="numsoustot3" localSheetId="2">'[1]DETAIL ESTIMATIF'!#REF!</definedName>
    <definedName name="numsoustot3" localSheetId="0">'[1]DETAIL ESTIMATIF'!#REF!</definedName>
    <definedName name="numsoustot3">'[1]DETAIL ESTIMATIF'!#REF!</definedName>
    <definedName name="numsoustot4" localSheetId="6">'[1]DETAIL ESTIMATIF'!#REF!</definedName>
    <definedName name="numsoustot4" localSheetId="5">'[1]DETAIL ESTIMATIF'!#REF!</definedName>
    <definedName name="numsoustot4" localSheetId="8">'[1]DETAIL ESTIMATIF'!#REF!</definedName>
    <definedName name="numsoustot4" localSheetId="7">'[1]DETAIL ESTIMATIF'!#REF!</definedName>
    <definedName name="numsoustot4" localSheetId="2">'[1]DETAIL ESTIMATIF'!#REF!</definedName>
    <definedName name="numsoustot4" localSheetId="0">'[1]DETAIL ESTIMATIF'!#REF!</definedName>
    <definedName name="numsoustot4">'[1]DETAIL ESTIMATIF'!#REF!</definedName>
    <definedName name="numsoustot5" localSheetId="6">'[1]DETAIL ESTIMATIF'!#REF!</definedName>
    <definedName name="numsoustot5" localSheetId="5">'[1]DETAIL ESTIMATIF'!#REF!</definedName>
    <definedName name="numsoustot5" localSheetId="8">'[1]DETAIL ESTIMATIF'!#REF!</definedName>
    <definedName name="numsoustot5" localSheetId="7">'[1]DETAIL ESTIMATIF'!#REF!</definedName>
    <definedName name="numsoustot5" localSheetId="2">'[1]DETAIL ESTIMATIF'!#REF!</definedName>
    <definedName name="numsoustot5" localSheetId="0">'[1]DETAIL ESTIMATIF'!#REF!</definedName>
    <definedName name="numsoustot5">'[1]DETAIL ESTIMATIF'!#REF!</definedName>
    <definedName name="numsoustot6" localSheetId="6">'[1]DETAIL ESTIMATIF'!#REF!</definedName>
    <definedName name="numsoustot6" localSheetId="5">'[1]DETAIL ESTIMATIF'!#REF!</definedName>
    <definedName name="numsoustot6" localSheetId="8">'[1]DETAIL ESTIMATIF'!#REF!</definedName>
    <definedName name="numsoustot6" localSheetId="7">'[1]DETAIL ESTIMATIF'!#REF!</definedName>
    <definedName name="numsoustot6" localSheetId="2">'[1]DETAIL ESTIMATIF'!#REF!</definedName>
    <definedName name="numsoustot6" localSheetId="0">'[1]DETAIL ESTIMATIF'!#REF!</definedName>
    <definedName name="numsoustot6">'[1]DETAIL ESTIMATIF'!#REF!</definedName>
    <definedName name="numsoustot7" localSheetId="6">'[1]DETAIL ESTIMATIF'!#REF!</definedName>
    <definedName name="numsoustot7" localSheetId="5">'[1]DETAIL ESTIMATIF'!#REF!</definedName>
    <definedName name="numsoustot7" localSheetId="8">'[1]DETAIL ESTIMATIF'!#REF!</definedName>
    <definedName name="numsoustot7" localSheetId="7">'[1]DETAIL ESTIMATIF'!#REF!</definedName>
    <definedName name="numsoustot7" localSheetId="2">'[1]DETAIL ESTIMATIF'!#REF!</definedName>
    <definedName name="numsoustot7" localSheetId="0">'[1]DETAIL ESTIMATIF'!#REF!</definedName>
    <definedName name="numsoustot7">'[1]DETAIL ESTIMATIF'!#REF!</definedName>
    <definedName name="OLE_LINK6" localSheetId="3">BP!#REF!</definedName>
    <definedName name="OLE_LINK6" localSheetId="4">'BP corrigé'!#REF!</definedName>
    <definedName name="OLE_LINK8" localSheetId="3">BP!#REF!</definedName>
    <definedName name="OLE_LINK8" localSheetId="4">'BP corrigé'!#REF!</definedName>
    <definedName name="_xlnm.Print_Area" localSheetId="3">BP!$A$1:$C$42</definedName>
    <definedName name="_xlnm.Print_Area" localSheetId="4">'BP corrigé'!$A$1:$C$30</definedName>
    <definedName name="_xlnm.Print_Area" localSheetId="1">DE!$A$1:$F$31</definedName>
    <definedName name="_xlnm.Print_Area" localSheetId="6">'DE A'!$A$1:$F$31</definedName>
    <definedName name="_xlnm.Print_Area" localSheetId="5">'DE A DR'!$A$1:$F$31</definedName>
    <definedName name="_xlnm.Print_Area" localSheetId="8">'DE B'!$A$1:$F$27</definedName>
    <definedName name="_xlnm.Print_Area" localSheetId="7">'DE B DR'!$A$1:$F$27</definedName>
    <definedName name="_xlnm.Print_Area" localSheetId="2">'DE Corrigé'!$A$1:$F$31</definedName>
    <definedName name="_xlnm.Print_Area" localSheetId="0">'Métré (2)'!$A$1:$H$46</definedName>
  </definedNames>
  <calcPr calcId="125725"/>
</workbook>
</file>

<file path=xl/calcChain.xml><?xml version="1.0" encoding="utf-8"?>
<calcChain xmlns="http://schemas.openxmlformats.org/spreadsheetml/2006/main">
  <c r="E31" i="40"/>
  <c r="F30"/>
  <c r="F29"/>
  <c r="D20"/>
  <c r="D18"/>
  <c r="D15"/>
  <c r="D12"/>
  <c r="E35" i="39"/>
  <c r="F34"/>
  <c r="F33"/>
  <c r="D28"/>
  <c r="D27"/>
  <c r="D24"/>
  <c r="D23"/>
  <c r="D21"/>
  <c r="D18"/>
  <c r="D15"/>
  <c r="D13"/>
  <c r="D12"/>
  <c r="D15" i="36"/>
  <c r="D18" i="35"/>
  <c r="D18" i="33"/>
  <c r="D20" i="36"/>
  <c r="D18"/>
  <c r="D12"/>
  <c r="D28" i="35"/>
  <c r="D27"/>
  <c r="D24"/>
  <c r="D23"/>
  <c r="D21"/>
  <c r="D15"/>
  <c r="D13"/>
  <c r="D12"/>
  <c r="D28" i="33"/>
  <c r="D27"/>
  <c r="D24"/>
  <c r="D23"/>
  <c r="D21"/>
  <c r="D15"/>
  <c r="D13"/>
  <c r="D12"/>
  <c r="H38" i="30"/>
  <c r="F38"/>
  <c r="F37"/>
  <c r="F34"/>
  <c r="F35"/>
  <c r="H35" s="1"/>
  <c r="F32"/>
  <c r="H32" s="1"/>
  <c r="F31"/>
  <c r="F26"/>
  <c r="F27"/>
  <c r="F25"/>
  <c r="F29" s="1"/>
  <c r="F28"/>
  <c r="F24"/>
  <c r="F20"/>
  <c r="H20" s="1"/>
  <c r="F18"/>
  <c r="H18" s="1"/>
  <c r="F15"/>
  <c r="F16" s="1"/>
  <c r="H16" s="1"/>
  <c r="F12"/>
  <c r="F11"/>
  <c r="F8"/>
  <c r="F9" s="1"/>
  <c r="H9" s="1"/>
  <c r="F5"/>
  <c r="F4"/>
  <c r="D22" l="1"/>
  <c r="F22" s="1"/>
  <c r="H22" s="1"/>
  <c r="F13"/>
  <c r="H13" s="1"/>
  <c r="H29"/>
  <c r="F6"/>
  <c r="H6" s="1"/>
  <c r="E35" i="35" l="1"/>
  <c r="F34"/>
  <c r="F33"/>
  <c r="E31" i="36"/>
  <c r="F30"/>
  <c r="F29"/>
  <c r="F21"/>
  <c r="F26"/>
  <c r="F25"/>
  <c r="F24"/>
  <c r="F23"/>
  <c r="F20"/>
  <c r="F18"/>
  <c r="F12"/>
  <c r="F30" i="35"/>
  <c r="F29"/>
  <c r="F27"/>
  <c r="F15"/>
  <c r="F28"/>
  <c r="F24"/>
  <c r="F23"/>
  <c r="F21"/>
  <c r="F13"/>
  <c r="F12"/>
  <c r="F15" i="36" l="1"/>
  <c r="F27" s="1"/>
  <c r="F18" i="35"/>
  <c r="F31" s="1"/>
</calcChain>
</file>

<file path=xl/sharedStrings.xml><?xml version="1.0" encoding="utf-8"?>
<sst xmlns="http://schemas.openxmlformats.org/spreadsheetml/2006/main" count="402" uniqueCount="91">
  <si>
    <t>N° Prix</t>
  </si>
  <si>
    <t>Désignation</t>
  </si>
  <si>
    <t>Unités</t>
  </si>
  <si>
    <t>Prix Unitaires HT en €</t>
  </si>
  <si>
    <t>Montants HT en €</t>
  </si>
  <si>
    <r>
      <t>m</t>
    </r>
    <r>
      <rPr>
        <vertAlign val="superscript"/>
        <sz val="10"/>
        <rFont val="Arial"/>
        <family val="2"/>
      </rPr>
      <t>3</t>
    </r>
  </si>
  <si>
    <t>m²</t>
  </si>
  <si>
    <t>kg</t>
  </si>
  <si>
    <t>Quantités nettes</t>
  </si>
  <si>
    <t/>
  </si>
  <si>
    <t>Coffrages pour parements ordinaires</t>
  </si>
  <si>
    <t>Coffrages pour parements soignés fins</t>
  </si>
  <si>
    <t>Traitement de surface par badigeon des parois en contact avec les terres</t>
  </si>
  <si>
    <t>Armatures lisses et à haute adhérence pour béton armé</t>
  </si>
  <si>
    <t xml:space="preserve"> - LOT "OUVRAGES SOUTENEMENT" pour une longueur de 90 mètres</t>
  </si>
  <si>
    <t>Sous-total SOLUTION SANS MURS SOUTENEMENT</t>
  </si>
  <si>
    <t>Déplacement de la station de pompage</t>
  </si>
  <si>
    <t>Rallongement de la galerie de restitution</t>
  </si>
  <si>
    <t>FT</t>
  </si>
  <si>
    <t>Génie Civil Ouvrages Existants</t>
  </si>
  <si>
    <t>N° des prix</t>
  </si>
  <si>
    <t>Désignation des travaux et prix en toutes lettres hors taxes</t>
  </si>
  <si>
    <t>PU en chiffres HT</t>
  </si>
  <si>
    <t>Il comprend notamment :</t>
  </si>
  <si>
    <t>AMA</t>
  </si>
  <si>
    <t>ADER</t>
  </si>
  <si>
    <t>FRACTIONNEMENT DES PRIX</t>
  </si>
  <si>
    <t>Les coffrages restent la propriété de l’Entrepreneur.</t>
  </si>
  <si>
    <t>La surface prise en compte résulte des plans d’exécution visés par le Maître d’œuvre. Les reprises de bétonnage sont réputées être comprise dans le prix sans être prises en compte dans les quantités.</t>
  </si>
  <si>
    <t>Ce prix s’applique aux coffrages des éléments verticaux, horizontaux ou  inclinés, pour parements soignés (surfaces vues), qu’ils soient plans ou courbes.</t>
  </si>
  <si>
    <t>Les armatures sont soit des ronds lisses de la nuance Fe E 235, soit des armatures à haute adhérence de la nuance Fe E 500.</t>
  </si>
  <si>
    <t>Ces prix comprennent toutes les opérations liées aux armatures en attente.</t>
  </si>
  <si>
    <t>Les prix comprennent :</t>
  </si>
  <si>
    <t>Ces prix s’appliquent aux volumes théoriques calculés suivant les plans d’exécution visés par le Maître d’œuvre.</t>
  </si>
  <si>
    <t>Ils comprennent :</t>
  </si>
  <si>
    <t>–          Le transport et le matériel nécessaire à la mise en place du béton dans les coffrages,</t>
  </si>
  <si>
    <t>–          Le traitement des reprises de bétonnage,</t>
  </si>
  <si>
    <t>Ces prix s’appliquent au béton de l’ensemble des ouvrages en béton armé des appuis.</t>
  </si>
  <si>
    <t>LOT MUR SOUTENEMENT</t>
  </si>
  <si>
    <t>Sous-total OUVRAGE SOUTENEMENT</t>
  </si>
  <si>
    <t>METRE / AVANT-METRE</t>
  </si>
  <si>
    <t>Page:  /</t>
  </si>
  <si>
    <t>N°</t>
  </si>
  <si>
    <t>DESIGNATION - CALCULS</t>
  </si>
  <si>
    <t>Quantités</t>
  </si>
  <si>
    <t>Protections des eaux</t>
  </si>
  <si>
    <t>COFFRAGES</t>
  </si>
  <si>
    <t>Système de drainage sur la face arrière du mur</t>
  </si>
  <si>
    <t>Caniveau 50 /40</t>
  </si>
  <si>
    <t>m</t>
  </si>
  <si>
    <t>Drains</t>
  </si>
  <si>
    <t>BETONS</t>
  </si>
  <si>
    <t>Coffrages ordinaires des semelles</t>
  </si>
  <si>
    <t>Coffrages pour surfaces vues du mur</t>
  </si>
  <si>
    <t>Coffrages ordinaires des surfaces non vues du mur</t>
  </si>
  <si>
    <t>Béton pour voile du mur</t>
  </si>
  <si>
    <t>Béton pour semelle du mur</t>
  </si>
  <si>
    <t>Bétons C30/37</t>
  </si>
  <si>
    <t>Béton de propreté C16/20</t>
  </si>
  <si>
    <t>VARIANTE: Voiles préfabriqués posés sur béton propreté, puis bétonnage des semelles en place</t>
  </si>
  <si>
    <t>Armatures de béton armé pour mur (semelle et voile 50 kg/m3)</t>
  </si>
  <si>
    <t>Armatures de béton armé pour mur (semelle 50 kg/m3)</t>
  </si>
  <si>
    <t>Nombre</t>
  </si>
  <si>
    <t>L(m)</t>
  </si>
  <si>
    <t>h(m)</t>
  </si>
  <si>
    <r>
      <t>S(m</t>
    </r>
    <r>
      <rPr>
        <vertAlign val="superscript"/>
        <sz val="8"/>
        <rFont val="Arial"/>
        <family val="2"/>
      </rPr>
      <t>2</t>
    </r>
    <r>
      <rPr>
        <sz val="8"/>
        <rFont val="Arial"/>
        <family val="2"/>
      </rPr>
      <t>)</t>
    </r>
  </si>
  <si>
    <r>
      <t>m</t>
    </r>
    <r>
      <rPr>
        <b/>
        <vertAlign val="superscript"/>
        <sz val="8"/>
        <rFont val="Arial"/>
        <family val="2"/>
      </rPr>
      <t>2</t>
    </r>
  </si>
  <si>
    <t>l(m)</t>
  </si>
  <si>
    <r>
      <t>V(m</t>
    </r>
    <r>
      <rPr>
        <vertAlign val="superscript"/>
        <sz val="8"/>
        <rFont val="Arial"/>
        <family val="2"/>
      </rPr>
      <t>3</t>
    </r>
    <r>
      <rPr>
        <sz val="8"/>
        <rFont val="Arial"/>
        <family val="2"/>
      </rPr>
      <t>)</t>
    </r>
  </si>
  <si>
    <r>
      <t>m</t>
    </r>
    <r>
      <rPr>
        <b/>
        <vertAlign val="superscript"/>
        <sz val="8"/>
        <rFont val="Arial"/>
        <family val="2"/>
      </rPr>
      <t>3</t>
    </r>
  </si>
  <si>
    <t>Coffrages ordinaires non vues du mur</t>
  </si>
  <si>
    <t>ARMATURE Béton</t>
  </si>
  <si>
    <r>
      <t>kg/m</t>
    </r>
    <r>
      <rPr>
        <vertAlign val="superscript"/>
        <sz val="8"/>
        <rFont val="Arial"/>
        <family val="2"/>
      </rPr>
      <t>3</t>
    </r>
  </si>
  <si>
    <t>Reprise volume 302 et 303</t>
  </si>
  <si>
    <t>Badigeon</t>
  </si>
  <si>
    <t>Système de drainage</t>
  </si>
  <si>
    <t>Drain</t>
  </si>
  <si>
    <r>
      <t>L(m</t>
    </r>
    <r>
      <rPr>
        <sz val="8"/>
        <rFont val="Arial"/>
        <family val="2"/>
      </rPr>
      <t>)</t>
    </r>
  </si>
  <si>
    <t>Caniveau</t>
  </si>
  <si>
    <t>–          La fourniture des coffrages,</t>
  </si>
  <si>
    <t>–          Le montage et la mise en œuvre des coffrages,</t>
  </si>
  <si>
    <t>–          La mise en œuvre de l'huile de coffrage,</t>
  </si>
  <si>
    <t>–          Le démontage et le repliement des coffrages,</t>
  </si>
  <si>
    <t>–          La fourniture des armatures,</t>
  </si>
  <si>
    <t>–          Le façonnage et la pose des armatures dans le coffrage,</t>
  </si>
  <si>
    <t>–          La mise en place des places des dispositifs de sécurité,</t>
  </si>
  <si>
    <t>–          Les cales d'enrobage et les gabarits de montage.</t>
  </si>
  <si>
    <t>–          L’ensemble des frais d’études, de composition, des essais et épreuves pour les bétons,</t>
  </si>
  <si>
    <t xml:space="preserve">–          Le réglage des surfaces non coffrées </t>
  </si>
  <si>
    <t xml:space="preserve">–          Les réservations définies sur les plans </t>
  </si>
  <si>
    <t>–          La fourniture des bétons,</t>
  </si>
</sst>
</file>

<file path=xl/styles.xml><?xml version="1.0" encoding="utf-8"?>
<styleSheet xmlns="http://schemas.openxmlformats.org/spreadsheetml/2006/main">
  <numFmts count="4">
    <numFmt numFmtId="44" formatCode="_-* #,##0.00\ &quot;€&quot;_-;\-* #,##0.00\ &quot;€&quot;_-;_-* &quot;-&quot;??\ &quot;€&quot;_-;_-@_-"/>
    <numFmt numFmtId="164" formatCode="_-* #,##0.00\ [$€-1]_-;\-* #,##0.00\ [$€-1]_-;_-* &quot;-&quot;??\ [$€-1]_-;_-@_-"/>
    <numFmt numFmtId="165" formatCode="#,##0\ _F"/>
    <numFmt numFmtId="166" formatCode="0.0"/>
  </numFmts>
  <fonts count="20">
    <font>
      <sz val="10"/>
      <name val="Arial"/>
    </font>
    <font>
      <sz val="10"/>
      <name val="Arial"/>
      <family val="2"/>
    </font>
    <font>
      <b/>
      <sz val="10"/>
      <name val="Arial"/>
      <family val="2"/>
    </font>
    <font>
      <sz val="10"/>
      <name val="Arial"/>
      <family val="2"/>
    </font>
    <font>
      <vertAlign val="superscript"/>
      <sz val="10"/>
      <name val="Arial"/>
      <family val="2"/>
    </font>
    <font>
      <b/>
      <sz val="12"/>
      <name val="Arial"/>
      <family val="2"/>
    </font>
    <font>
      <sz val="9"/>
      <name val="Arial"/>
      <family val="2"/>
    </font>
    <font>
      <b/>
      <u/>
      <sz val="12"/>
      <name val="Arial"/>
      <family val="2"/>
    </font>
    <font>
      <sz val="12"/>
      <name val="Arial"/>
      <family val="2"/>
    </font>
    <font>
      <sz val="10"/>
      <name val="Symbol"/>
      <family val="1"/>
      <charset val="2"/>
    </font>
    <font>
      <u/>
      <sz val="10"/>
      <name val="Arial"/>
      <family val="2"/>
    </font>
    <font>
      <u/>
      <sz val="12"/>
      <name val="Arial"/>
      <family val="2"/>
    </font>
    <font>
      <sz val="10"/>
      <color rgb="FFFF0000"/>
      <name val="Arial"/>
      <family val="2"/>
    </font>
    <font>
      <sz val="8"/>
      <name val="Arial"/>
      <family val="2"/>
    </font>
    <font>
      <b/>
      <sz val="8"/>
      <name val="Arial"/>
      <family val="2"/>
    </font>
    <font>
      <vertAlign val="superscript"/>
      <sz val="8"/>
      <name val="Arial"/>
      <family val="2"/>
    </font>
    <font>
      <b/>
      <vertAlign val="superscript"/>
      <sz val="8"/>
      <name val="Arial"/>
      <family val="2"/>
    </font>
    <font>
      <b/>
      <u val="double"/>
      <sz val="8"/>
      <name val="Arial"/>
      <family val="2"/>
    </font>
    <font>
      <i/>
      <sz val="8"/>
      <name val="Arial"/>
      <family val="2"/>
    </font>
    <font>
      <b/>
      <sz val="12"/>
      <color rgb="FFFF0000"/>
      <name val="Arial"/>
      <family val="2"/>
    </font>
  </fonts>
  <fills count="8">
    <fill>
      <patternFill patternType="none"/>
    </fill>
    <fill>
      <patternFill patternType="gray125"/>
    </fill>
    <fill>
      <patternFill patternType="solid">
        <fgColor indexed="26"/>
        <bgColor indexed="64"/>
      </patternFill>
    </fill>
    <fill>
      <patternFill patternType="solid">
        <fgColor indexed="41"/>
        <bgColor indexed="64"/>
      </patternFill>
    </fill>
    <fill>
      <patternFill patternType="solid">
        <fgColor indexed="44"/>
        <bgColor indexed="64"/>
      </patternFill>
    </fill>
    <fill>
      <patternFill patternType="solid">
        <fgColor indexed="43"/>
        <bgColor indexed="64"/>
      </patternFill>
    </fill>
    <fill>
      <patternFill patternType="solid">
        <fgColor indexed="50"/>
        <bgColor indexed="64"/>
      </patternFill>
    </fill>
    <fill>
      <patternFill patternType="solid">
        <fgColor indexed="47"/>
        <bgColor indexed="64"/>
      </patternFill>
    </fill>
  </fills>
  <borders count="34">
    <border>
      <left/>
      <right/>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style="thin">
        <color indexed="64"/>
      </left>
      <right style="thin">
        <color indexed="64"/>
      </right>
      <top/>
      <bottom style="double">
        <color indexed="64"/>
      </bottom>
      <diagonal/>
    </border>
    <border>
      <left/>
      <right style="double">
        <color indexed="64"/>
      </right>
      <top/>
      <bottom style="double">
        <color indexed="64"/>
      </bottom>
      <diagonal/>
    </border>
    <border>
      <left/>
      <right style="thin">
        <color indexed="64"/>
      </right>
      <top/>
      <bottom/>
      <diagonal/>
    </border>
    <border>
      <left/>
      <right/>
      <top/>
      <bottom style="double">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double">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44" fontId="1" fillId="0" borderId="0" applyFont="0" applyFill="0" applyBorder="0" applyAlignment="0" applyProtection="0"/>
    <xf numFmtId="0" fontId="3" fillId="0" borderId="0"/>
    <xf numFmtId="0" fontId="13" fillId="0" borderId="0"/>
  </cellStyleXfs>
  <cellXfs count="125">
    <xf numFmtId="0" fontId="0" fillId="0" borderId="0" xfId="0"/>
    <xf numFmtId="0" fontId="0" fillId="0" borderId="0" xfId="0" applyBorder="1" applyAlignment="1">
      <alignment vertical="center"/>
    </xf>
    <xf numFmtId="0" fontId="3" fillId="0" borderId="1" xfId="0" applyFont="1" applyFill="1" applyBorder="1" applyAlignment="1">
      <alignment horizontal="left" vertical="center" indent="2"/>
    </xf>
    <xf numFmtId="0" fontId="3" fillId="0" borderId="1" xfId="0" applyFont="1" applyFill="1" applyBorder="1" applyAlignment="1">
      <alignment horizontal="left" vertical="center" wrapText="1" indent="2"/>
    </xf>
    <xf numFmtId="0" fontId="3" fillId="0" borderId="1" xfId="0" applyFont="1" applyFill="1" applyBorder="1" applyAlignment="1">
      <alignment horizontal="center" vertical="center"/>
    </xf>
    <xf numFmtId="0" fontId="3" fillId="0" borderId="0" xfId="0" applyFont="1" applyAlignment="1">
      <alignment vertical="center"/>
    </xf>
    <xf numFmtId="3" fontId="0" fillId="0" borderId="1" xfId="0" applyNumberFormat="1" applyBorder="1" applyAlignment="1">
      <alignment vertical="center"/>
    </xf>
    <xf numFmtId="0" fontId="2" fillId="0" borderId="0" xfId="0" applyFont="1" applyFill="1" applyBorder="1" applyAlignment="1">
      <alignment horizontal="left"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164" fontId="3" fillId="0" borderId="1" xfId="2" applyNumberFormat="1" applyFont="1" applyFill="1" applyBorder="1" applyAlignment="1">
      <alignment vertical="center"/>
    </xf>
    <xf numFmtId="164" fontId="3" fillId="0" borderId="5" xfId="2" applyNumberFormat="1" applyFont="1" applyFill="1" applyBorder="1" applyAlignment="1">
      <alignment vertical="center"/>
    </xf>
    <xf numFmtId="0" fontId="2" fillId="0" borderId="1" xfId="0" applyFont="1" applyFill="1" applyBorder="1" applyAlignment="1">
      <alignment horizontal="left" vertical="center" wrapText="1" indent="1"/>
    </xf>
    <xf numFmtId="0" fontId="2" fillId="2" borderId="2" xfId="0" applyFont="1" applyFill="1" applyBorder="1" applyAlignment="1">
      <alignment horizontal="center" vertical="center" textRotation="90"/>
    </xf>
    <xf numFmtId="0" fontId="0" fillId="0" borderId="8" xfId="0" applyBorder="1" applyAlignment="1">
      <alignment horizontal="center" vertical="center"/>
    </xf>
    <xf numFmtId="0" fontId="0" fillId="0" borderId="9" xfId="0" applyBorder="1" applyAlignment="1">
      <alignment vertical="center"/>
    </xf>
    <xf numFmtId="0" fontId="0" fillId="0" borderId="10" xfId="0" applyBorder="1" applyAlignment="1">
      <alignment horizontal="center" vertical="center"/>
    </xf>
    <xf numFmtId="0" fontId="0" fillId="0" borderId="11" xfId="0" applyBorder="1" applyAlignment="1">
      <alignment vertical="center"/>
    </xf>
    <xf numFmtId="0" fontId="2" fillId="0" borderId="12" xfId="0" applyFont="1" applyFill="1" applyBorder="1" applyAlignment="1">
      <alignment horizontal="center" vertical="center"/>
    </xf>
    <xf numFmtId="4" fontId="3" fillId="0" borderId="1" xfId="0" applyNumberFormat="1" applyFont="1" applyFill="1" applyBorder="1" applyAlignment="1">
      <alignment horizontal="right" vertical="center"/>
    </xf>
    <xf numFmtId="164" fontId="3" fillId="0" borderId="13" xfId="2" applyNumberFormat="1" applyFont="1" applyFill="1" applyBorder="1" applyAlignment="1">
      <alignment vertical="center"/>
    </xf>
    <xf numFmtId="164" fontId="3" fillId="0" borderId="14" xfId="2" applyNumberFormat="1" applyFont="1" applyFill="1" applyBorder="1" applyAlignment="1">
      <alignment vertical="center"/>
    </xf>
    <xf numFmtId="165" fontId="3" fillId="0" borderId="15" xfId="0" applyNumberFormat="1" applyFont="1" applyFill="1" applyBorder="1" applyAlignment="1" applyProtection="1">
      <alignment vertical="center"/>
    </xf>
    <xf numFmtId="0" fontId="3" fillId="0" borderId="13" xfId="0" applyFont="1" applyFill="1" applyBorder="1" applyAlignment="1">
      <alignment horizontal="center" vertical="center"/>
    </xf>
    <xf numFmtId="0" fontId="2" fillId="0" borderId="16" xfId="0" applyFont="1" applyFill="1" applyBorder="1" applyAlignment="1">
      <alignment horizontal="left" vertical="center"/>
    </xf>
    <xf numFmtId="9" fontId="3" fillId="0" borderId="13" xfId="0" applyNumberFormat="1" applyFont="1" applyBorder="1" applyAlignment="1" applyProtection="1">
      <alignment horizontal="center" vertical="center"/>
    </xf>
    <xf numFmtId="0" fontId="0" fillId="0" borderId="0" xfId="0" applyAlignment="1">
      <alignment horizontal="center"/>
    </xf>
    <xf numFmtId="0" fontId="8" fillId="3" borderId="17" xfId="0" applyFont="1" applyFill="1" applyBorder="1" applyAlignment="1">
      <alignment horizontal="center" vertical="center" wrapText="1"/>
    </xf>
    <xf numFmtId="0" fontId="6" fillId="0" borderId="0" xfId="0" applyFont="1" applyAlignment="1">
      <alignment horizontal="center"/>
    </xf>
    <xf numFmtId="0" fontId="2" fillId="0" borderId="18" xfId="0" applyFont="1" applyFill="1" applyBorder="1" applyAlignment="1">
      <alignment horizontal="center" vertical="center"/>
    </xf>
    <xf numFmtId="0" fontId="2" fillId="5" borderId="4" xfId="3" applyFont="1" applyFill="1" applyBorder="1" applyAlignment="1">
      <alignment horizontal="center" vertical="center" wrapText="1"/>
    </xf>
    <xf numFmtId="0" fontId="2" fillId="5" borderId="2" xfId="3" applyFont="1" applyFill="1" applyBorder="1" applyAlignment="1">
      <alignment horizontal="center" vertical="center" wrapText="1"/>
    </xf>
    <xf numFmtId="0" fontId="2" fillId="5" borderId="3" xfId="3" applyFont="1" applyFill="1" applyBorder="1" applyAlignment="1">
      <alignment horizontal="center" vertical="center" wrapText="1"/>
    </xf>
    <xf numFmtId="0" fontId="5" fillId="0" borderId="12" xfId="3" applyFont="1" applyBorder="1" applyAlignment="1">
      <alignment horizontal="center" vertical="center" wrapText="1"/>
    </xf>
    <xf numFmtId="0" fontId="2" fillId="0" borderId="22" xfId="3" applyFont="1" applyBorder="1" applyAlignment="1">
      <alignment horizontal="center" vertical="center" wrapText="1"/>
    </xf>
    <xf numFmtId="0" fontId="3" fillId="0" borderId="0" xfId="3" applyBorder="1" applyAlignment="1">
      <alignment vertical="center"/>
    </xf>
    <xf numFmtId="0" fontId="5" fillId="0" borderId="8" xfId="3" applyFont="1" applyBorder="1" applyAlignment="1">
      <alignment horizontal="center" vertical="center" wrapText="1"/>
    </xf>
    <xf numFmtId="0" fontId="2" fillId="0" borderId="10" xfId="3" applyFont="1" applyBorder="1" applyAlignment="1">
      <alignment horizontal="left" vertical="center" wrapText="1" indent="1"/>
    </xf>
    <xf numFmtId="0" fontId="2" fillId="0" borderId="11" xfId="3" applyFont="1" applyBorder="1" applyAlignment="1">
      <alignment horizontal="center" vertical="center" wrapText="1"/>
    </xf>
    <xf numFmtId="0" fontId="3" fillId="0" borderId="0" xfId="3" applyFont="1" applyBorder="1" applyAlignment="1">
      <alignment vertical="center" wrapText="1"/>
    </xf>
    <xf numFmtId="0" fontId="3" fillId="0" borderId="1" xfId="3" applyFont="1" applyBorder="1" applyAlignment="1">
      <alignment horizontal="left" vertical="center" wrapText="1" indent="1"/>
    </xf>
    <xf numFmtId="0" fontId="3" fillId="0" borderId="22" xfId="3" applyFont="1" applyBorder="1" applyAlignment="1">
      <alignment vertical="center" wrapText="1"/>
    </xf>
    <xf numFmtId="0" fontId="10" fillId="0" borderId="0" xfId="3" applyFont="1" applyBorder="1" applyAlignment="1">
      <alignment vertical="center" wrapText="1"/>
    </xf>
    <xf numFmtId="0" fontId="3" fillId="0" borderId="23" xfId="3" applyBorder="1" applyAlignment="1">
      <alignment vertical="center"/>
    </xf>
    <xf numFmtId="0" fontId="9" fillId="0" borderId="0" xfId="3" applyFont="1" applyBorder="1" applyAlignment="1">
      <alignment vertical="center" wrapText="1"/>
    </xf>
    <xf numFmtId="0" fontId="9" fillId="0" borderId="22" xfId="3" applyFont="1" applyBorder="1" applyAlignment="1">
      <alignment vertical="center" wrapText="1"/>
    </xf>
    <xf numFmtId="0" fontId="3" fillId="0" borderId="1" xfId="3" applyFont="1" applyBorder="1" applyAlignment="1">
      <alignment vertical="center" wrapText="1"/>
    </xf>
    <xf numFmtId="0" fontId="8" fillId="0" borderId="0" xfId="3" applyFont="1" applyBorder="1" applyAlignment="1">
      <alignment vertical="center"/>
    </xf>
    <xf numFmtId="0" fontId="2" fillId="6" borderId="0" xfId="3" applyFont="1" applyFill="1" applyBorder="1" applyAlignment="1">
      <alignment vertical="center"/>
    </xf>
    <xf numFmtId="0" fontId="2" fillId="7" borderId="0" xfId="3" applyFont="1" applyFill="1" applyBorder="1" applyAlignment="1">
      <alignment vertical="center"/>
    </xf>
    <xf numFmtId="0" fontId="2" fillId="3" borderId="0" xfId="3" applyFont="1" applyFill="1"/>
    <xf numFmtId="0" fontId="8" fillId="0" borderId="12" xfId="3" applyFont="1" applyBorder="1" applyAlignment="1">
      <alignment vertical="center"/>
    </xf>
    <xf numFmtId="0" fontId="8" fillId="0" borderId="18" xfId="3" applyFont="1" applyBorder="1" applyAlignment="1">
      <alignment vertical="center"/>
    </xf>
    <xf numFmtId="0" fontId="3" fillId="0" borderId="0" xfId="3" applyBorder="1" applyAlignment="1">
      <alignment horizontal="center" vertical="center"/>
    </xf>
    <xf numFmtId="0" fontId="2" fillId="0" borderId="1" xfId="3" applyFont="1" applyBorder="1" applyAlignment="1">
      <alignment horizontal="center" vertical="center" wrapText="1"/>
    </xf>
    <xf numFmtId="0" fontId="11" fillId="0" borderId="12" xfId="3" applyFont="1" applyFill="1" applyBorder="1" applyAlignment="1">
      <alignment vertical="center"/>
    </xf>
    <xf numFmtId="0" fontId="3" fillId="0" borderId="13" xfId="3" applyFont="1" applyBorder="1" applyAlignment="1">
      <alignment vertical="center"/>
    </xf>
    <xf numFmtId="0" fontId="3" fillId="0" borderId="0" xfId="3" applyFont="1" applyBorder="1" applyAlignment="1">
      <alignment vertical="center"/>
    </xf>
    <xf numFmtId="0" fontId="12" fillId="0" borderId="1" xfId="3" applyFont="1" applyBorder="1" applyAlignment="1">
      <alignment horizontal="left" vertical="center" wrapText="1" indent="3"/>
    </xf>
    <xf numFmtId="0" fontId="12" fillId="0" borderId="1" xfId="3" applyFont="1" applyFill="1" applyBorder="1" applyAlignment="1">
      <alignment horizontal="left" vertical="center" wrapText="1" indent="3"/>
    </xf>
    <xf numFmtId="0" fontId="5" fillId="0" borderId="1" xfId="0" applyFont="1" applyFill="1" applyBorder="1" applyAlignment="1">
      <alignment horizontal="left" vertical="center" wrapText="1" indent="1"/>
    </xf>
    <xf numFmtId="0" fontId="6" fillId="0" borderId="24" xfId="0" applyFont="1" applyBorder="1"/>
    <xf numFmtId="0" fontId="3" fillId="0" borderId="24" xfId="0" applyFont="1" applyBorder="1" applyAlignment="1">
      <alignment horizontal="center" vertical="center"/>
    </xf>
    <xf numFmtId="0" fontId="6" fillId="0" borderId="24" xfId="0" applyFont="1" applyBorder="1" applyAlignment="1">
      <alignment horizontal="center" vertical="center"/>
    </xf>
    <xf numFmtId="0" fontId="13" fillId="0" borderId="1" xfId="0" applyFont="1" applyBorder="1"/>
    <xf numFmtId="0" fontId="13" fillId="0" borderId="0" xfId="0" applyFont="1" applyBorder="1"/>
    <xf numFmtId="0" fontId="13" fillId="0" borderId="0" xfId="0" applyFont="1" applyBorder="1" applyAlignment="1">
      <alignment horizontal="center"/>
    </xf>
    <xf numFmtId="0" fontId="13" fillId="0" borderId="1" xfId="0" applyFont="1" applyBorder="1" applyAlignment="1">
      <alignment horizontal="center"/>
    </xf>
    <xf numFmtId="0" fontId="13" fillId="0" borderId="0" xfId="0" applyFont="1" applyBorder="1" applyAlignment="1">
      <alignment horizontal="center" vertical="center"/>
    </xf>
    <xf numFmtId="0" fontId="13" fillId="0" borderId="1" xfId="0" applyFont="1" applyBorder="1" applyAlignment="1">
      <alignment horizontal="center" vertical="center"/>
    </xf>
    <xf numFmtId="166" fontId="13" fillId="0" borderId="1" xfId="0" applyNumberFormat="1" applyFont="1" applyBorder="1" applyAlignment="1">
      <alignment horizontal="center" vertical="center"/>
    </xf>
    <xf numFmtId="0" fontId="3" fillId="0" borderId="1" xfId="0" applyFont="1" applyFill="1" applyBorder="1" applyAlignment="1">
      <alignment horizontal="left" vertical="center" wrapText="1" indent="1"/>
    </xf>
    <xf numFmtId="0" fontId="2" fillId="0" borderId="25" xfId="0" applyFont="1" applyFill="1" applyBorder="1" applyAlignment="1">
      <alignment horizontal="center" vertical="center"/>
    </xf>
    <xf numFmtId="0" fontId="3" fillId="0" borderId="26" xfId="0" applyFont="1" applyFill="1" applyBorder="1" applyAlignment="1">
      <alignment horizontal="left" vertical="center" indent="2"/>
    </xf>
    <xf numFmtId="0" fontId="3" fillId="0" borderId="26" xfId="0" applyFont="1" applyFill="1" applyBorder="1" applyAlignment="1">
      <alignment horizontal="center" vertical="center"/>
    </xf>
    <xf numFmtId="165" fontId="3" fillId="0" borderId="27" xfId="0" applyNumberFormat="1" applyFont="1" applyFill="1" applyBorder="1" applyAlignment="1" applyProtection="1">
      <alignment vertical="center"/>
    </xf>
    <xf numFmtId="164" fontId="3" fillId="0" borderId="26" xfId="2" applyNumberFormat="1" applyFont="1" applyFill="1" applyBorder="1" applyAlignment="1">
      <alignment vertical="center"/>
    </xf>
    <xf numFmtId="164" fontId="3" fillId="0" borderId="21" xfId="2" applyNumberFormat="1" applyFont="1" applyFill="1" applyBorder="1" applyAlignment="1">
      <alignment vertical="center"/>
    </xf>
    <xf numFmtId="164" fontId="5" fillId="3" borderId="20" xfId="2" applyNumberFormat="1" applyFont="1" applyFill="1" applyBorder="1" applyAlignment="1">
      <alignment vertical="center"/>
    </xf>
    <xf numFmtId="164" fontId="5" fillId="3" borderId="21" xfId="2" applyNumberFormat="1" applyFont="1" applyFill="1" applyBorder="1" applyAlignment="1">
      <alignment vertical="center"/>
    </xf>
    <xf numFmtId="0" fontId="3" fillId="0" borderId="26" xfId="0" applyFont="1" applyFill="1" applyBorder="1" applyAlignment="1">
      <alignment horizontal="left" vertical="center" wrapText="1" indent="2"/>
    </xf>
    <xf numFmtId="0" fontId="14" fillId="0" borderId="0" xfId="0" applyFont="1" applyBorder="1" applyAlignment="1">
      <alignment horizontal="center"/>
    </xf>
    <xf numFmtId="0" fontId="17" fillId="0" borderId="1" xfId="0" applyFont="1" applyBorder="1" applyAlignment="1">
      <alignment horizontal="center"/>
    </xf>
    <xf numFmtId="2" fontId="17" fillId="0" borderId="1" xfId="0" applyNumberFormat="1" applyFont="1" applyBorder="1" applyAlignment="1">
      <alignment horizontal="center"/>
    </xf>
    <xf numFmtId="166" fontId="17" fillId="0" borderId="1" xfId="0" applyNumberFormat="1" applyFont="1" applyBorder="1" applyAlignment="1">
      <alignment horizontal="center" vertical="center"/>
    </xf>
    <xf numFmtId="166" fontId="13" fillId="0" borderId="0" xfId="0" applyNumberFormat="1" applyFont="1" applyBorder="1" applyAlignment="1">
      <alignment horizontal="center"/>
    </xf>
    <xf numFmtId="1" fontId="17" fillId="0" borderId="1" xfId="0" applyNumberFormat="1" applyFont="1" applyBorder="1" applyAlignment="1">
      <alignment horizontal="center" vertical="center"/>
    </xf>
    <xf numFmtId="1" fontId="17" fillId="0" borderId="1" xfId="0" applyNumberFormat="1" applyFont="1" applyBorder="1" applyAlignment="1">
      <alignment horizontal="center"/>
    </xf>
    <xf numFmtId="0" fontId="14" fillId="0" borderId="28" xfId="0" applyFont="1" applyBorder="1" applyAlignment="1">
      <alignment horizontal="center"/>
    </xf>
    <xf numFmtId="0" fontId="13" fillId="0" borderId="28" xfId="0" applyFont="1" applyBorder="1" applyAlignment="1">
      <alignment horizontal="center"/>
    </xf>
    <xf numFmtId="0" fontId="13" fillId="0" borderId="28" xfId="0" applyFont="1" applyBorder="1"/>
    <xf numFmtId="0" fontId="13" fillId="0" borderId="15" xfId="0" applyFont="1" applyBorder="1" applyAlignment="1">
      <alignment horizontal="center"/>
    </xf>
    <xf numFmtId="0" fontId="13" fillId="0" borderId="15" xfId="0" applyFont="1" applyBorder="1" applyAlignment="1">
      <alignment horizontal="center" vertical="center"/>
    </xf>
    <xf numFmtId="0" fontId="14" fillId="0" borderId="15" xfId="0" applyFont="1" applyBorder="1" applyAlignment="1">
      <alignment horizontal="center"/>
    </xf>
    <xf numFmtId="0" fontId="14" fillId="0" borderId="15" xfId="0" applyFont="1" applyBorder="1" applyAlignment="1">
      <alignment horizontal="center" vertical="center"/>
    </xf>
    <xf numFmtId="0" fontId="13" fillId="0" borderId="29" xfId="0" applyFont="1" applyFill="1" applyBorder="1" applyAlignment="1">
      <alignment horizontal="left" vertical="center"/>
    </xf>
    <xf numFmtId="0" fontId="13" fillId="0" borderId="9" xfId="0" applyFont="1" applyBorder="1" applyAlignment="1">
      <alignment horizontal="center"/>
    </xf>
    <xf numFmtId="0" fontId="13" fillId="0" borderId="30" xfId="0" applyFont="1" applyBorder="1" applyAlignment="1">
      <alignment horizontal="center"/>
    </xf>
    <xf numFmtId="2" fontId="13" fillId="0" borderId="15" xfId="0" applyNumberFormat="1" applyFont="1" applyBorder="1" applyAlignment="1">
      <alignment horizontal="center" vertical="center"/>
    </xf>
    <xf numFmtId="0" fontId="13" fillId="0" borderId="28" xfId="0" applyFont="1" applyFill="1" applyBorder="1" applyAlignment="1">
      <alignment horizontal="left" vertical="center"/>
    </xf>
    <xf numFmtId="2" fontId="14" fillId="0" borderId="15" xfId="0" applyNumberFormat="1" applyFont="1" applyBorder="1" applyAlignment="1">
      <alignment horizontal="center"/>
    </xf>
    <xf numFmtId="166" fontId="13" fillId="0" borderId="15" xfId="0" applyNumberFormat="1" applyFont="1" applyBorder="1" applyAlignment="1">
      <alignment horizontal="center" vertical="center"/>
    </xf>
    <xf numFmtId="0" fontId="18" fillId="0" borderId="28" xfId="0" applyFont="1" applyBorder="1" applyAlignment="1">
      <alignment horizontal="right"/>
    </xf>
    <xf numFmtId="1" fontId="14" fillId="0" borderId="15" xfId="0" applyNumberFormat="1" applyFont="1" applyBorder="1" applyAlignment="1">
      <alignment horizontal="center"/>
    </xf>
    <xf numFmtId="166" fontId="14" fillId="0" borderId="15" xfId="0" applyNumberFormat="1" applyFont="1" applyBorder="1" applyAlignment="1">
      <alignment horizontal="center"/>
    </xf>
    <xf numFmtId="0" fontId="13" fillId="0" borderId="31" xfId="0" applyFont="1" applyBorder="1"/>
    <xf numFmtId="0" fontId="13" fillId="0" borderId="32" xfId="0" applyFont="1" applyBorder="1" applyAlignment="1">
      <alignment horizontal="center" vertical="center"/>
    </xf>
    <xf numFmtId="0" fontId="13" fillId="0" borderId="33" xfId="0" applyFont="1" applyBorder="1" applyAlignment="1">
      <alignment horizontal="center" vertical="center"/>
    </xf>
    <xf numFmtId="0" fontId="0" fillId="0" borderId="24" xfId="0" applyBorder="1" applyAlignment="1">
      <alignment horizontal="center" vertical="center"/>
    </xf>
    <xf numFmtId="0" fontId="13" fillId="0" borderId="10" xfId="0" applyFont="1" applyBorder="1" applyAlignment="1">
      <alignment horizontal="center" vertical="center"/>
    </xf>
    <xf numFmtId="0" fontId="7" fillId="4" borderId="6" xfId="0" applyFont="1" applyFill="1" applyBorder="1" applyAlignment="1">
      <alignment horizontal="left" vertical="center" indent="3"/>
    </xf>
    <xf numFmtId="0" fontId="7" fillId="4" borderId="7" xfId="0" applyFont="1" applyFill="1" applyBorder="1" applyAlignment="1">
      <alignment horizontal="left" vertical="center" indent="3"/>
    </xf>
    <xf numFmtId="0" fontId="7" fillId="4" borderId="19" xfId="0" applyFont="1" applyFill="1" applyBorder="1" applyAlignment="1">
      <alignment horizontal="left" vertical="center" indent="3"/>
    </xf>
    <xf numFmtId="0" fontId="8" fillId="3" borderId="20" xfId="0" applyFont="1" applyFill="1" applyBorder="1" applyAlignment="1">
      <alignment horizontal="right" vertical="center" wrapText="1"/>
    </xf>
    <xf numFmtId="164" fontId="5" fillId="3" borderId="20" xfId="2" applyNumberFormat="1" applyFont="1" applyFill="1" applyBorder="1" applyAlignment="1">
      <alignment horizontal="center" vertical="center"/>
    </xf>
    <xf numFmtId="164" fontId="5" fillId="3" borderId="21" xfId="2" applyNumberFormat="1" applyFont="1" applyFill="1" applyBorder="1" applyAlignment="1">
      <alignment horizontal="center" vertical="center"/>
    </xf>
    <xf numFmtId="0" fontId="5" fillId="4" borderId="6" xfId="3" applyFont="1" applyFill="1" applyBorder="1" applyAlignment="1">
      <alignment horizontal="center" vertical="center" wrapText="1"/>
    </xf>
    <xf numFmtId="0" fontId="5" fillId="4" borderId="7" xfId="3" applyFont="1" applyFill="1" applyBorder="1" applyAlignment="1">
      <alignment horizontal="center" vertical="center" wrapText="1"/>
    </xf>
    <xf numFmtId="0" fontId="5" fillId="4" borderId="19" xfId="3" applyFont="1" applyFill="1" applyBorder="1" applyAlignment="1">
      <alignment horizontal="center" vertical="center" wrapText="1"/>
    </xf>
    <xf numFmtId="164" fontId="12" fillId="0" borderId="5" xfId="2" applyNumberFormat="1" applyFont="1" applyFill="1" applyBorder="1" applyAlignment="1">
      <alignment vertical="center"/>
    </xf>
    <xf numFmtId="164" fontId="12" fillId="0" borderId="14" xfId="2" applyNumberFormat="1" applyFont="1" applyFill="1" applyBorder="1" applyAlignment="1">
      <alignment vertical="center"/>
    </xf>
    <xf numFmtId="164" fontId="12" fillId="0" borderId="21" xfId="2" applyNumberFormat="1" applyFont="1" applyFill="1" applyBorder="1" applyAlignment="1">
      <alignment vertical="center"/>
    </xf>
    <xf numFmtId="164" fontId="19" fillId="3" borderId="21" xfId="2" applyNumberFormat="1" applyFont="1" applyFill="1" applyBorder="1" applyAlignment="1">
      <alignment vertical="center"/>
    </xf>
  </cellXfs>
  <cellStyles count="5">
    <cellStyle name="Euro" xfId="1"/>
    <cellStyle name="Monétaire" xfId="2" builtinId="4"/>
    <cellStyle name="Normal" xfId="0" builtinId="0"/>
    <cellStyle name="Normal 2" xfId="3"/>
    <cellStyle name="Normal 3"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101973</xdr:colOff>
      <xdr:row>0</xdr:row>
      <xdr:rowOff>123265</xdr:rowOff>
    </xdr:from>
    <xdr:to>
      <xdr:col>5</xdr:col>
      <xdr:colOff>778248</xdr:colOff>
      <xdr:row>4</xdr:row>
      <xdr:rowOff>33617</xdr:rowOff>
    </xdr:to>
    <xdr:sp macro="" textlink="">
      <xdr:nvSpPr>
        <xdr:cNvPr id="21514" name="Texte 1"/>
        <xdr:cNvSpPr>
          <a:spLocks noChangeArrowheads="1"/>
        </xdr:cNvSpPr>
      </xdr:nvSpPr>
      <xdr:spPr bwMode="auto">
        <a:xfrm>
          <a:off x="101973" y="123265"/>
          <a:ext cx="7343775" cy="717176"/>
        </a:xfrm>
        <a:prstGeom prst="roundRect">
          <a:avLst>
            <a:gd name="adj" fmla="val 16667"/>
          </a:avLst>
        </a:prstGeom>
        <a:solidFill>
          <a:srgbClr val="FFFFCC"/>
        </a:solidFill>
        <a:ln w="9525">
          <a:solidFill>
            <a:srgbClr val="000000"/>
          </a:solidFill>
          <a:round/>
          <a:headEnd/>
          <a:tailEnd/>
        </a:ln>
      </xdr:spPr>
      <xdr:txBody>
        <a:bodyPr vertOverflow="clip" wrap="square" lIns="36576" tIns="32004" rIns="36576" bIns="0" anchor="t" upright="1"/>
        <a:lstStyle/>
        <a:p>
          <a:pPr algn="ctr" rtl="0">
            <a:defRPr sz="1000"/>
          </a:pPr>
          <a:r>
            <a:rPr lang="fr-FR" sz="1600" b="1" i="0" u="sng" strike="noStrike" baseline="0">
              <a:solidFill>
                <a:srgbClr val="000000"/>
              </a:solidFill>
              <a:latin typeface="Arial Rounded MT Bold"/>
            </a:rPr>
            <a:t>SUR ELEVATION DU BARRAGE</a:t>
          </a:r>
        </a:p>
        <a:p>
          <a:pPr algn="ctr" rtl="0">
            <a:defRPr sz="1000"/>
          </a:pPr>
          <a:r>
            <a:rPr lang="fr-FR" sz="1600" b="1" i="0" u="sng" strike="noStrike" baseline="0">
              <a:solidFill>
                <a:srgbClr val="000000"/>
              </a:solidFill>
              <a:latin typeface="Arial Rounded MT Bold"/>
            </a:rPr>
            <a:t>Etude du Mur de Soutènement</a:t>
          </a:r>
          <a:endParaRPr lang="fr-FR" sz="1400" b="1" i="0" u="none" strike="noStrike" baseline="0">
            <a:solidFill>
              <a:srgbClr val="000000"/>
            </a:solidFill>
            <a:latin typeface="Arial Rounded MT Bold"/>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101973</xdr:colOff>
      <xdr:row>0</xdr:row>
      <xdr:rowOff>123265</xdr:rowOff>
    </xdr:from>
    <xdr:to>
      <xdr:col>5</xdr:col>
      <xdr:colOff>778248</xdr:colOff>
      <xdr:row>4</xdr:row>
      <xdr:rowOff>33617</xdr:rowOff>
    </xdr:to>
    <xdr:sp macro="" textlink="">
      <xdr:nvSpPr>
        <xdr:cNvPr id="2" name="Texte 1"/>
        <xdr:cNvSpPr>
          <a:spLocks noChangeArrowheads="1"/>
        </xdr:cNvSpPr>
      </xdr:nvSpPr>
      <xdr:spPr bwMode="auto">
        <a:xfrm>
          <a:off x="101973" y="123265"/>
          <a:ext cx="7343775" cy="719977"/>
        </a:xfrm>
        <a:prstGeom prst="roundRect">
          <a:avLst>
            <a:gd name="adj" fmla="val 16667"/>
          </a:avLst>
        </a:prstGeom>
        <a:solidFill>
          <a:srgbClr val="FFFFCC"/>
        </a:solidFill>
        <a:ln w="9525">
          <a:solidFill>
            <a:srgbClr val="000000"/>
          </a:solidFill>
          <a:round/>
          <a:headEnd/>
          <a:tailEnd/>
        </a:ln>
      </xdr:spPr>
      <xdr:txBody>
        <a:bodyPr vertOverflow="clip" wrap="square" lIns="36576" tIns="32004" rIns="36576" bIns="0" anchor="t" upright="1"/>
        <a:lstStyle/>
        <a:p>
          <a:pPr algn="ctr" rtl="0">
            <a:defRPr sz="1000"/>
          </a:pPr>
          <a:r>
            <a:rPr lang="fr-FR" sz="1600" b="1" i="0" u="sng" strike="noStrike" baseline="0">
              <a:solidFill>
                <a:srgbClr val="000000"/>
              </a:solidFill>
              <a:latin typeface="Arial Rounded MT Bold"/>
            </a:rPr>
            <a:t>SUR ELEVATION DU BARRAGE</a:t>
          </a:r>
        </a:p>
        <a:p>
          <a:pPr algn="ctr" rtl="0">
            <a:defRPr sz="1000"/>
          </a:pPr>
          <a:r>
            <a:rPr lang="fr-FR" sz="1600" b="1" i="0" u="sng" strike="noStrike" baseline="0">
              <a:solidFill>
                <a:srgbClr val="000000"/>
              </a:solidFill>
              <a:latin typeface="Arial Rounded MT Bold"/>
            </a:rPr>
            <a:t>Etude du Mur de Soutènement</a:t>
          </a:r>
          <a:endParaRPr lang="fr-FR" sz="1400" b="1" i="0" u="none" strike="noStrike" baseline="0">
            <a:solidFill>
              <a:srgbClr val="000000"/>
            </a:solidFill>
            <a:latin typeface="Arial Rounded MT Bold"/>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101973</xdr:colOff>
      <xdr:row>0</xdr:row>
      <xdr:rowOff>123265</xdr:rowOff>
    </xdr:from>
    <xdr:to>
      <xdr:col>5</xdr:col>
      <xdr:colOff>778248</xdr:colOff>
      <xdr:row>4</xdr:row>
      <xdr:rowOff>33617</xdr:rowOff>
    </xdr:to>
    <xdr:sp macro="" textlink="">
      <xdr:nvSpPr>
        <xdr:cNvPr id="2" name="Texte 1"/>
        <xdr:cNvSpPr>
          <a:spLocks noChangeArrowheads="1"/>
        </xdr:cNvSpPr>
      </xdr:nvSpPr>
      <xdr:spPr bwMode="auto">
        <a:xfrm>
          <a:off x="101973" y="123265"/>
          <a:ext cx="7343775" cy="719977"/>
        </a:xfrm>
        <a:prstGeom prst="roundRect">
          <a:avLst>
            <a:gd name="adj" fmla="val 16667"/>
          </a:avLst>
        </a:prstGeom>
        <a:solidFill>
          <a:srgbClr val="FFFFCC"/>
        </a:solidFill>
        <a:ln w="9525">
          <a:solidFill>
            <a:srgbClr val="000000"/>
          </a:solidFill>
          <a:round/>
          <a:headEnd/>
          <a:tailEnd/>
        </a:ln>
      </xdr:spPr>
      <xdr:txBody>
        <a:bodyPr vertOverflow="clip" wrap="square" lIns="36576" tIns="32004" rIns="36576" bIns="0" anchor="t" upright="1"/>
        <a:lstStyle/>
        <a:p>
          <a:pPr algn="ctr" rtl="0">
            <a:defRPr sz="1000"/>
          </a:pPr>
          <a:r>
            <a:rPr lang="fr-FR" sz="1600" b="1" i="0" u="sng" strike="noStrike" baseline="0">
              <a:solidFill>
                <a:srgbClr val="000000"/>
              </a:solidFill>
              <a:latin typeface="Arial Rounded MT Bold"/>
            </a:rPr>
            <a:t>ENTREPRISE  A</a:t>
          </a:r>
        </a:p>
        <a:p>
          <a:pPr algn="ctr" rtl="0">
            <a:defRPr sz="1000"/>
          </a:pPr>
          <a:r>
            <a:rPr lang="fr-FR" sz="1600" b="1" i="0" u="sng" strike="noStrike" baseline="0">
              <a:solidFill>
                <a:srgbClr val="000000"/>
              </a:solidFill>
              <a:latin typeface="Arial Rounded MT Bold"/>
            </a:rPr>
            <a:t>Etude du Mur de Soutènement: Solution de Base</a:t>
          </a:r>
          <a:endParaRPr lang="fr-FR" sz="1400" b="1" i="0" u="none" strike="noStrike" baseline="0">
            <a:solidFill>
              <a:srgbClr val="000000"/>
            </a:solidFill>
            <a:latin typeface="Arial Rounded MT Bold"/>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101973</xdr:colOff>
      <xdr:row>0</xdr:row>
      <xdr:rowOff>123265</xdr:rowOff>
    </xdr:from>
    <xdr:to>
      <xdr:col>5</xdr:col>
      <xdr:colOff>778248</xdr:colOff>
      <xdr:row>4</xdr:row>
      <xdr:rowOff>33617</xdr:rowOff>
    </xdr:to>
    <xdr:sp macro="" textlink="">
      <xdr:nvSpPr>
        <xdr:cNvPr id="2" name="Texte 1"/>
        <xdr:cNvSpPr>
          <a:spLocks noChangeArrowheads="1"/>
        </xdr:cNvSpPr>
      </xdr:nvSpPr>
      <xdr:spPr bwMode="auto">
        <a:xfrm>
          <a:off x="101973" y="123265"/>
          <a:ext cx="7343775" cy="719977"/>
        </a:xfrm>
        <a:prstGeom prst="roundRect">
          <a:avLst>
            <a:gd name="adj" fmla="val 16667"/>
          </a:avLst>
        </a:prstGeom>
        <a:solidFill>
          <a:srgbClr val="FFFFCC"/>
        </a:solidFill>
        <a:ln w="9525">
          <a:solidFill>
            <a:srgbClr val="000000"/>
          </a:solidFill>
          <a:round/>
          <a:headEnd/>
          <a:tailEnd/>
        </a:ln>
      </xdr:spPr>
      <xdr:txBody>
        <a:bodyPr vertOverflow="clip" wrap="square" lIns="36576" tIns="32004" rIns="36576" bIns="0" anchor="t" upright="1"/>
        <a:lstStyle/>
        <a:p>
          <a:pPr algn="ctr" rtl="0">
            <a:defRPr sz="1000"/>
          </a:pPr>
          <a:r>
            <a:rPr lang="fr-FR" sz="1600" b="1" i="0" u="sng" strike="noStrike" baseline="0">
              <a:solidFill>
                <a:srgbClr val="000000"/>
              </a:solidFill>
              <a:latin typeface="Arial Rounded MT Bold"/>
            </a:rPr>
            <a:t>ENTREPRISE  A</a:t>
          </a:r>
        </a:p>
        <a:p>
          <a:pPr algn="ctr" rtl="0">
            <a:defRPr sz="1000"/>
          </a:pPr>
          <a:r>
            <a:rPr lang="fr-FR" sz="1600" b="1" i="0" u="sng" strike="noStrike" baseline="0">
              <a:solidFill>
                <a:srgbClr val="000000"/>
              </a:solidFill>
              <a:latin typeface="Arial Rounded MT Bold"/>
            </a:rPr>
            <a:t>Etude du Mur de Soutènement: Solution de Base</a:t>
          </a:r>
          <a:endParaRPr lang="fr-FR" sz="1400" b="1" i="0" u="none" strike="noStrike" baseline="0">
            <a:solidFill>
              <a:srgbClr val="000000"/>
            </a:solidFill>
            <a:latin typeface="Arial Rounded MT Bold"/>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101973</xdr:colOff>
      <xdr:row>0</xdr:row>
      <xdr:rowOff>123265</xdr:rowOff>
    </xdr:from>
    <xdr:to>
      <xdr:col>5</xdr:col>
      <xdr:colOff>778248</xdr:colOff>
      <xdr:row>4</xdr:row>
      <xdr:rowOff>33617</xdr:rowOff>
    </xdr:to>
    <xdr:sp macro="" textlink="">
      <xdr:nvSpPr>
        <xdr:cNvPr id="2" name="Texte 1"/>
        <xdr:cNvSpPr>
          <a:spLocks noChangeArrowheads="1"/>
        </xdr:cNvSpPr>
      </xdr:nvSpPr>
      <xdr:spPr bwMode="auto">
        <a:xfrm>
          <a:off x="101973" y="123265"/>
          <a:ext cx="7343775" cy="719977"/>
        </a:xfrm>
        <a:prstGeom prst="roundRect">
          <a:avLst>
            <a:gd name="adj" fmla="val 16667"/>
          </a:avLst>
        </a:prstGeom>
        <a:solidFill>
          <a:srgbClr val="FFFFCC"/>
        </a:solidFill>
        <a:ln w="9525">
          <a:solidFill>
            <a:srgbClr val="000000"/>
          </a:solidFill>
          <a:round/>
          <a:headEnd/>
          <a:tailEnd/>
        </a:ln>
      </xdr:spPr>
      <xdr:txBody>
        <a:bodyPr vertOverflow="clip" wrap="square" lIns="36576" tIns="32004" rIns="36576" bIns="0" anchor="t" upright="1"/>
        <a:lstStyle/>
        <a:p>
          <a:pPr algn="ctr" rtl="0">
            <a:defRPr sz="1000"/>
          </a:pPr>
          <a:r>
            <a:rPr lang="fr-FR" sz="1600" b="1" i="0" u="sng" strike="noStrike" baseline="0">
              <a:solidFill>
                <a:srgbClr val="000000"/>
              </a:solidFill>
              <a:latin typeface="Arial Rounded MT Bold"/>
            </a:rPr>
            <a:t>ENTREPRISE  B</a:t>
          </a:r>
        </a:p>
        <a:p>
          <a:pPr algn="ctr" rtl="0">
            <a:defRPr sz="1000"/>
          </a:pPr>
          <a:r>
            <a:rPr lang="fr-FR" sz="1600" b="1" i="0" u="sng" strike="noStrike" baseline="0">
              <a:solidFill>
                <a:srgbClr val="000000"/>
              </a:solidFill>
              <a:latin typeface="Arial Rounded MT Bold"/>
            </a:rPr>
            <a:t>Etude du Mur de Soutènement: VARIANTE Voiles Préfas</a:t>
          </a:r>
          <a:endParaRPr lang="fr-FR" sz="1400" b="1" i="0" u="none" strike="noStrike" baseline="0">
            <a:solidFill>
              <a:srgbClr val="000000"/>
            </a:solidFill>
            <a:latin typeface="Arial Rounded MT Bold"/>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101973</xdr:colOff>
      <xdr:row>0</xdr:row>
      <xdr:rowOff>123265</xdr:rowOff>
    </xdr:from>
    <xdr:to>
      <xdr:col>5</xdr:col>
      <xdr:colOff>778248</xdr:colOff>
      <xdr:row>4</xdr:row>
      <xdr:rowOff>33617</xdr:rowOff>
    </xdr:to>
    <xdr:sp macro="" textlink="">
      <xdr:nvSpPr>
        <xdr:cNvPr id="2" name="Texte 1"/>
        <xdr:cNvSpPr>
          <a:spLocks noChangeArrowheads="1"/>
        </xdr:cNvSpPr>
      </xdr:nvSpPr>
      <xdr:spPr bwMode="auto">
        <a:xfrm>
          <a:off x="101973" y="123265"/>
          <a:ext cx="7343775" cy="719977"/>
        </a:xfrm>
        <a:prstGeom prst="roundRect">
          <a:avLst>
            <a:gd name="adj" fmla="val 16667"/>
          </a:avLst>
        </a:prstGeom>
        <a:solidFill>
          <a:srgbClr val="FFFFCC"/>
        </a:solidFill>
        <a:ln w="9525">
          <a:solidFill>
            <a:srgbClr val="000000"/>
          </a:solidFill>
          <a:round/>
          <a:headEnd/>
          <a:tailEnd/>
        </a:ln>
      </xdr:spPr>
      <xdr:txBody>
        <a:bodyPr vertOverflow="clip" wrap="square" lIns="36576" tIns="32004" rIns="36576" bIns="0" anchor="t" upright="1"/>
        <a:lstStyle/>
        <a:p>
          <a:pPr algn="ctr" rtl="0">
            <a:defRPr sz="1000"/>
          </a:pPr>
          <a:r>
            <a:rPr lang="fr-FR" sz="1600" b="1" i="0" u="sng" strike="noStrike" baseline="0">
              <a:solidFill>
                <a:srgbClr val="000000"/>
              </a:solidFill>
              <a:latin typeface="Arial Rounded MT Bold"/>
            </a:rPr>
            <a:t>ENTREPRISE  B</a:t>
          </a:r>
        </a:p>
        <a:p>
          <a:pPr algn="ctr" rtl="0">
            <a:defRPr sz="1000"/>
          </a:pPr>
          <a:r>
            <a:rPr lang="fr-FR" sz="1600" b="1" i="0" u="sng" strike="noStrike" baseline="0">
              <a:solidFill>
                <a:srgbClr val="000000"/>
              </a:solidFill>
              <a:latin typeface="Arial Rounded MT Bold"/>
            </a:rPr>
            <a:t>Etude du Mur de Soutènement: VARIANTE Voiles Préfas</a:t>
          </a:r>
          <a:endParaRPr lang="fr-FR" sz="1400" b="1" i="0" u="none" strike="noStrike" baseline="0">
            <a:solidFill>
              <a:srgbClr val="000000"/>
            </a:solidFill>
            <a:latin typeface="Arial Rounded MT Bold"/>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an-Marc/Documents/1-Travail%201/1-Cours%20BTS%20TP/0-BTS%20TP%20R&#233;nov&#233;/M4-Etude%20de%20Prix/3.2-Quantification/M&#233;tr&#233;-D&#233;tail%20Estimatif.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étré"/>
      <sheetName val="Métré (2)"/>
      <sheetName val="DETAIL ESTIMATIF"/>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58"/>
  <sheetViews>
    <sheetView tabSelected="1" view="pageBreakPreview" zoomScale="180" zoomScaleNormal="110" zoomScaleSheetLayoutView="180" workbookViewId="0">
      <selection activeCell="B20" sqref="B20"/>
    </sheetView>
  </sheetViews>
  <sheetFormatPr baseColWidth="10" defaultRowHeight="12.75"/>
  <cols>
    <col min="1" max="1" width="5.7109375" customWidth="1"/>
    <col min="2" max="2" width="28.42578125" customWidth="1"/>
    <col min="3" max="6" width="7.7109375" customWidth="1"/>
    <col min="7" max="7" width="5.7109375" customWidth="1"/>
    <col min="8" max="8" width="10.7109375" customWidth="1"/>
  </cols>
  <sheetData>
    <row r="1" spans="1:8" ht="16.5" customHeight="1">
      <c r="A1" s="110" t="s">
        <v>40</v>
      </c>
      <c r="B1" s="110"/>
      <c r="C1" s="110"/>
      <c r="D1" s="110"/>
      <c r="E1" s="110"/>
      <c r="F1" s="110"/>
      <c r="G1" s="110"/>
      <c r="H1" s="63" t="s">
        <v>41</v>
      </c>
    </row>
    <row r="2" spans="1:8" ht="15.75" customHeight="1">
      <c r="A2" s="64" t="s">
        <v>42</v>
      </c>
      <c r="B2" s="111" t="s">
        <v>43</v>
      </c>
      <c r="C2" s="111"/>
      <c r="D2" s="111"/>
      <c r="E2" s="111"/>
      <c r="F2" s="111"/>
      <c r="G2" s="65" t="s">
        <v>2</v>
      </c>
      <c r="H2" s="65" t="s">
        <v>44</v>
      </c>
    </row>
    <row r="3" spans="1:8">
      <c r="A3" s="90">
        <v>101</v>
      </c>
      <c r="B3" s="97" t="s">
        <v>52</v>
      </c>
      <c r="C3" s="98" t="s">
        <v>62</v>
      </c>
      <c r="D3" s="98" t="s">
        <v>63</v>
      </c>
      <c r="E3" s="98" t="s">
        <v>64</v>
      </c>
      <c r="F3" s="99" t="s">
        <v>65</v>
      </c>
      <c r="G3" s="93"/>
      <c r="H3" s="69"/>
    </row>
    <row r="4" spans="1:8">
      <c r="A4" s="91"/>
      <c r="B4" s="91"/>
      <c r="C4" s="70">
        <v>2</v>
      </c>
      <c r="D4" s="70">
        <v>90</v>
      </c>
      <c r="E4" s="70">
        <v>0.7</v>
      </c>
      <c r="F4" s="100">
        <f>E4*D4*C4</f>
        <v>125.99999999999999</v>
      </c>
      <c r="G4" s="94"/>
      <c r="H4" s="72"/>
    </row>
    <row r="5" spans="1:8">
      <c r="A5" s="91"/>
      <c r="B5" s="91"/>
      <c r="C5" s="70">
        <v>2</v>
      </c>
      <c r="D5" s="70">
        <v>4.7</v>
      </c>
      <c r="E5" s="70">
        <v>0.7</v>
      </c>
      <c r="F5" s="94">
        <f>E5*D5*C5</f>
        <v>6.58</v>
      </c>
      <c r="G5" s="94"/>
      <c r="H5" s="71"/>
    </row>
    <row r="6" spans="1:8">
      <c r="A6" s="91"/>
      <c r="B6" s="91"/>
      <c r="C6" s="67"/>
      <c r="D6" s="67"/>
      <c r="E6" s="67"/>
      <c r="F6" s="95">
        <f>SUM(F4:F5)</f>
        <v>132.57999999999998</v>
      </c>
      <c r="G6" s="95" t="s">
        <v>66</v>
      </c>
      <c r="H6" s="84">
        <f>F6</f>
        <v>132.57999999999998</v>
      </c>
    </row>
    <row r="7" spans="1:8">
      <c r="A7" s="90">
        <v>102</v>
      </c>
      <c r="B7" s="101" t="s">
        <v>70</v>
      </c>
      <c r="C7" s="68" t="s">
        <v>62</v>
      </c>
      <c r="D7" s="68" t="s">
        <v>63</v>
      </c>
      <c r="E7" s="68" t="s">
        <v>64</v>
      </c>
      <c r="F7" s="93" t="s">
        <v>65</v>
      </c>
      <c r="G7" s="93"/>
      <c r="H7" s="69"/>
    </row>
    <row r="8" spans="1:8">
      <c r="A8" s="91"/>
      <c r="B8" s="91"/>
      <c r="C8" s="70">
        <v>1</v>
      </c>
      <c r="D8" s="70">
        <v>90</v>
      </c>
      <c r="E8" s="70">
        <v>7.24</v>
      </c>
      <c r="F8" s="100">
        <f>E8*D8*C8</f>
        <v>651.6</v>
      </c>
      <c r="G8" s="94"/>
      <c r="H8" s="72"/>
    </row>
    <row r="9" spans="1:8">
      <c r="A9" s="91"/>
      <c r="B9" s="91"/>
      <c r="C9" s="67"/>
      <c r="D9" s="67"/>
      <c r="E9" s="67"/>
      <c r="F9" s="102">
        <f>SUM(F8:F8)</f>
        <v>651.6</v>
      </c>
      <c r="G9" s="95" t="s">
        <v>66</v>
      </c>
      <c r="H9" s="85">
        <f>F9</f>
        <v>651.6</v>
      </c>
    </row>
    <row r="10" spans="1:8">
      <c r="A10" s="90">
        <v>103</v>
      </c>
      <c r="B10" s="101" t="s">
        <v>53</v>
      </c>
      <c r="C10" s="68" t="s">
        <v>62</v>
      </c>
      <c r="D10" s="68" t="s">
        <v>63</v>
      </c>
      <c r="E10" s="68" t="s">
        <v>64</v>
      </c>
      <c r="F10" s="93" t="s">
        <v>65</v>
      </c>
      <c r="G10" s="93"/>
      <c r="H10" s="69"/>
    </row>
    <row r="11" spans="1:8">
      <c r="A11" s="91"/>
      <c r="B11" s="91"/>
      <c r="C11" s="70">
        <v>1</v>
      </c>
      <c r="D11" s="70">
        <v>90</v>
      </c>
      <c r="E11" s="70">
        <v>7.24</v>
      </c>
      <c r="F11" s="100">
        <f>E11*D11*C11</f>
        <v>651.6</v>
      </c>
      <c r="G11" s="94"/>
      <c r="H11" s="72"/>
    </row>
    <row r="12" spans="1:8">
      <c r="A12" s="91"/>
      <c r="B12" s="91"/>
      <c r="C12" s="70">
        <v>2</v>
      </c>
      <c r="D12" s="70">
        <v>0.7</v>
      </c>
      <c r="E12" s="70">
        <v>7.21</v>
      </c>
      <c r="F12" s="100">
        <f>E12*D12*C12</f>
        <v>10.093999999999999</v>
      </c>
      <c r="G12" s="94"/>
      <c r="H12" s="71"/>
    </row>
    <row r="13" spans="1:8">
      <c r="A13" s="91"/>
      <c r="B13" s="91"/>
      <c r="C13" s="67"/>
      <c r="D13" s="67"/>
      <c r="E13" s="67"/>
      <c r="F13" s="102">
        <f>SUM(F11:F12)</f>
        <v>661.69400000000007</v>
      </c>
      <c r="G13" s="95" t="s">
        <v>66</v>
      </c>
      <c r="H13" s="85">
        <f>F13</f>
        <v>661.69400000000007</v>
      </c>
    </row>
    <row r="14" spans="1:8">
      <c r="A14" s="90">
        <v>301</v>
      </c>
      <c r="B14" s="101" t="s">
        <v>58</v>
      </c>
      <c r="C14" s="68" t="s">
        <v>62</v>
      </c>
      <c r="D14" s="68" t="s">
        <v>63</v>
      </c>
      <c r="E14" s="68" t="s">
        <v>67</v>
      </c>
      <c r="F14" s="93" t="s">
        <v>65</v>
      </c>
      <c r="G14" s="93"/>
      <c r="H14" s="69"/>
    </row>
    <row r="15" spans="1:8">
      <c r="A15" s="91"/>
      <c r="B15" s="91"/>
      <c r="C15" s="70">
        <v>1</v>
      </c>
      <c r="D15" s="70">
        <v>90.2</v>
      </c>
      <c r="E15" s="70">
        <v>4.9000000000000004</v>
      </c>
      <c r="F15" s="94">
        <f>E15*D15*C15</f>
        <v>441.98</v>
      </c>
      <c r="G15" s="94"/>
      <c r="H15" s="72"/>
    </row>
    <row r="16" spans="1:8">
      <c r="A16" s="91"/>
      <c r="B16" s="91"/>
      <c r="C16" s="67"/>
      <c r="D16" s="67"/>
      <c r="E16" s="67"/>
      <c r="F16" s="95">
        <f>SUM(F15:F15)</f>
        <v>441.98</v>
      </c>
      <c r="G16" s="95" t="s">
        <v>66</v>
      </c>
      <c r="H16" s="84">
        <f>F16</f>
        <v>441.98</v>
      </c>
    </row>
    <row r="17" spans="1:8">
      <c r="A17" s="90">
        <v>302</v>
      </c>
      <c r="B17" s="101" t="s">
        <v>56</v>
      </c>
      <c r="C17" s="68" t="s">
        <v>63</v>
      </c>
      <c r="D17" s="68" t="s">
        <v>67</v>
      </c>
      <c r="E17" s="68" t="s">
        <v>64</v>
      </c>
      <c r="F17" s="93" t="s">
        <v>68</v>
      </c>
      <c r="G17" s="93"/>
      <c r="H17" s="69"/>
    </row>
    <row r="18" spans="1:8">
      <c r="A18" s="91"/>
      <c r="B18" s="91"/>
      <c r="C18" s="70">
        <v>90</v>
      </c>
      <c r="D18" s="70">
        <v>4.7</v>
      </c>
      <c r="E18" s="70">
        <v>0.7</v>
      </c>
      <c r="F18" s="94">
        <f>E18*D18*C18</f>
        <v>296.10000000000002</v>
      </c>
      <c r="G18" s="96" t="s">
        <v>69</v>
      </c>
      <c r="H18" s="86">
        <f>F18</f>
        <v>296.10000000000002</v>
      </c>
    </row>
    <row r="19" spans="1:8">
      <c r="A19" s="90">
        <v>303</v>
      </c>
      <c r="B19" s="101" t="s">
        <v>55</v>
      </c>
      <c r="C19" s="68" t="s">
        <v>63</v>
      </c>
      <c r="D19" s="68" t="s">
        <v>67</v>
      </c>
      <c r="E19" s="68" t="s">
        <v>64</v>
      </c>
      <c r="F19" s="93" t="s">
        <v>68</v>
      </c>
      <c r="G19" s="93"/>
      <c r="H19" s="69"/>
    </row>
    <row r="20" spans="1:8">
      <c r="A20" s="91"/>
      <c r="B20" s="91"/>
      <c r="C20" s="70">
        <v>90</v>
      </c>
      <c r="D20" s="70">
        <v>0.7</v>
      </c>
      <c r="E20" s="70">
        <v>7.24</v>
      </c>
      <c r="F20" s="103">
        <f>E20*D20*C20</f>
        <v>456.11999999999995</v>
      </c>
      <c r="G20" s="96" t="s">
        <v>69</v>
      </c>
      <c r="H20" s="86">
        <f>F20</f>
        <v>456.11999999999995</v>
      </c>
    </row>
    <row r="21" spans="1:8">
      <c r="A21" s="90">
        <v>108</v>
      </c>
      <c r="B21" s="101" t="s">
        <v>71</v>
      </c>
      <c r="C21" s="68" t="s">
        <v>62</v>
      </c>
      <c r="D21" s="68" t="s">
        <v>68</v>
      </c>
      <c r="E21" s="68" t="s">
        <v>72</v>
      </c>
      <c r="F21" s="93" t="s">
        <v>7</v>
      </c>
      <c r="G21" s="96"/>
      <c r="H21" s="86"/>
    </row>
    <row r="22" spans="1:8">
      <c r="A22" s="91"/>
      <c r="B22" s="104" t="s">
        <v>73</v>
      </c>
      <c r="C22" s="70">
        <v>1</v>
      </c>
      <c r="D22" s="87">
        <f>(H20+H18)</f>
        <v>752.22</v>
      </c>
      <c r="E22" s="83">
        <v>50</v>
      </c>
      <c r="F22" s="105">
        <f>E22*D22*C22</f>
        <v>37611</v>
      </c>
      <c r="G22" s="96" t="s">
        <v>7</v>
      </c>
      <c r="H22" s="88">
        <f>F22</f>
        <v>37611</v>
      </c>
    </row>
    <row r="23" spans="1:8">
      <c r="A23" s="90">
        <v>401</v>
      </c>
      <c r="B23" s="101" t="s">
        <v>74</v>
      </c>
      <c r="C23" s="68" t="s">
        <v>62</v>
      </c>
      <c r="D23" s="68" t="s">
        <v>63</v>
      </c>
      <c r="E23" s="68" t="s">
        <v>64</v>
      </c>
      <c r="F23" s="93" t="s">
        <v>65</v>
      </c>
      <c r="G23" s="93"/>
      <c r="H23" s="69"/>
    </row>
    <row r="24" spans="1:8">
      <c r="A24" s="91"/>
      <c r="B24" s="91"/>
      <c r="C24" s="70">
        <v>1</v>
      </c>
      <c r="D24" s="70">
        <v>90</v>
      </c>
      <c r="E24" s="70">
        <v>7.24</v>
      </c>
      <c r="F24" s="100">
        <f>E24*D24*C24</f>
        <v>651.6</v>
      </c>
      <c r="G24" s="94"/>
      <c r="H24" s="72"/>
    </row>
    <row r="25" spans="1:8">
      <c r="A25" s="91"/>
      <c r="B25" s="91"/>
      <c r="C25" s="70">
        <v>1</v>
      </c>
      <c r="D25" s="70">
        <v>90</v>
      </c>
      <c r="E25" s="70">
        <v>3</v>
      </c>
      <c r="F25" s="103">
        <f>E25*D25*C25</f>
        <v>270</v>
      </c>
      <c r="G25" s="94"/>
      <c r="H25" s="71"/>
    </row>
    <row r="26" spans="1:8">
      <c r="A26" s="91"/>
      <c r="B26" s="91"/>
      <c r="C26" s="70">
        <v>2</v>
      </c>
      <c r="D26" s="70">
        <v>90</v>
      </c>
      <c r="E26" s="70">
        <v>0.7</v>
      </c>
      <c r="F26" s="103">
        <f>E26*D26*C26</f>
        <v>125.99999999999999</v>
      </c>
      <c r="G26" s="94"/>
      <c r="H26" s="71"/>
    </row>
    <row r="27" spans="1:8">
      <c r="A27" s="91"/>
      <c r="B27" s="91"/>
      <c r="C27" s="70">
        <v>1</v>
      </c>
      <c r="D27" s="70">
        <v>90</v>
      </c>
      <c r="E27" s="70">
        <v>1</v>
      </c>
      <c r="F27" s="103">
        <f>E27*D27*C27</f>
        <v>90</v>
      </c>
      <c r="G27" s="94"/>
      <c r="H27" s="71"/>
    </row>
    <row r="28" spans="1:8">
      <c r="A28" s="91"/>
      <c r="B28" s="91"/>
      <c r="C28" s="70">
        <v>2</v>
      </c>
      <c r="D28" s="70">
        <v>4.7</v>
      </c>
      <c r="E28" s="70">
        <v>0.7</v>
      </c>
      <c r="F28" s="103">
        <f>E28*D28*C28</f>
        <v>6.58</v>
      </c>
      <c r="G28" s="94"/>
      <c r="H28" s="71"/>
    </row>
    <row r="29" spans="1:8">
      <c r="A29" s="91"/>
      <c r="B29" s="91"/>
      <c r="C29" s="67"/>
      <c r="D29" s="67"/>
      <c r="E29" s="67"/>
      <c r="F29" s="105">
        <f>SUM(F24:F28)</f>
        <v>1144.1799999999998</v>
      </c>
      <c r="G29" s="95" t="s">
        <v>66</v>
      </c>
      <c r="H29" s="89">
        <f>F29</f>
        <v>1144.1799999999998</v>
      </c>
    </row>
    <row r="30" spans="1:8">
      <c r="A30" s="90">
        <v>402</v>
      </c>
      <c r="B30" s="101" t="s">
        <v>75</v>
      </c>
      <c r="C30" s="68" t="s">
        <v>62</v>
      </c>
      <c r="D30" s="68" t="s">
        <v>63</v>
      </c>
      <c r="E30" s="68" t="s">
        <v>64</v>
      </c>
      <c r="F30" s="93" t="s">
        <v>65</v>
      </c>
      <c r="G30" s="93"/>
      <c r="H30" s="69"/>
    </row>
    <row r="31" spans="1:8">
      <c r="A31" s="91"/>
      <c r="B31" s="91"/>
      <c r="C31" s="70">
        <v>1</v>
      </c>
      <c r="D31" s="70">
        <v>90</v>
      </c>
      <c r="E31" s="70">
        <v>7.24</v>
      </c>
      <c r="F31" s="103">
        <f>E31*D31*C31</f>
        <v>651.6</v>
      </c>
      <c r="G31" s="94"/>
      <c r="H31" s="72"/>
    </row>
    <row r="32" spans="1:8">
      <c r="A32" s="91"/>
      <c r="B32" s="91"/>
      <c r="C32" s="67"/>
      <c r="D32" s="67"/>
      <c r="E32" s="67"/>
      <c r="F32" s="106">
        <f>SUM(F31:F31)</f>
        <v>651.6</v>
      </c>
      <c r="G32" s="95" t="s">
        <v>66</v>
      </c>
      <c r="H32" s="84">
        <f>F32</f>
        <v>651.6</v>
      </c>
    </row>
    <row r="33" spans="1:8">
      <c r="A33" s="90">
        <v>403</v>
      </c>
      <c r="B33" s="101" t="s">
        <v>76</v>
      </c>
      <c r="C33" s="68" t="s">
        <v>62</v>
      </c>
      <c r="D33" s="68" t="s">
        <v>63</v>
      </c>
      <c r="E33" s="68"/>
      <c r="F33" s="93" t="s">
        <v>77</v>
      </c>
      <c r="G33" s="93"/>
      <c r="H33" s="69"/>
    </row>
    <row r="34" spans="1:8">
      <c r="A34" s="91"/>
      <c r="B34" s="91"/>
      <c r="C34" s="70">
        <v>1</v>
      </c>
      <c r="D34" s="70">
        <v>90</v>
      </c>
      <c r="E34" s="70"/>
      <c r="F34" s="103">
        <f>D34*C34</f>
        <v>90</v>
      </c>
      <c r="G34" s="94"/>
      <c r="H34" s="72"/>
    </row>
    <row r="35" spans="1:8">
      <c r="A35" s="91"/>
      <c r="B35" s="91"/>
      <c r="C35" s="67"/>
      <c r="D35" s="67"/>
      <c r="E35" s="67"/>
      <c r="F35" s="106">
        <f>SUM(F34:F34)</f>
        <v>90</v>
      </c>
      <c r="G35" s="95" t="s">
        <v>66</v>
      </c>
      <c r="H35" s="84">
        <f>F35</f>
        <v>90</v>
      </c>
    </row>
    <row r="36" spans="1:8">
      <c r="A36" s="90">
        <v>404</v>
      </c>
      <c r="B36" s="101" t="s">
        <v>78</v>
      </c>
      <c r="C36" s="68" t="s">
        <v>62</v>
      </c>
      <c r="D36" s="68" t="s">
        <v>63</v>
      </c>
      <c r="E36" s="68"/>
      <c r="F36" s="93" t="s">
        <v>77</v>
      </c>
      <c r="G36" s="93"/>
      <c r="H36" s="69"/>
    </row>
    <row r="37" spans="1:8">
      <c r="A37" s="91"/>
      <c r="B37" s="91"/>
      <c r="C37" s="70">
        <v>1</v>
      </c>
      <c r="D37" s="70">
        <v>90</v>
      </c>
      <c r="E37" s="70"/>
      <c r="F37" s="103">
        <f>D37*C37</f>
        <v>90</v>
      </c>
      <c r="G37" s="94"/>
      <c r="H37" s="72"/>
    </row>
    <row r="38" spans="1:8">
      <c r="A38" s="91"/>
      <c r="B38" s="91"/>
      <c r="C38" s="67"/>
      <c r="D38" s="67"/>
      <c r="E38" s="67"/>
      <c r="F38" s="106">
        <f>SUM(F37:F37)</f>
        <v>90</v>
      </c>
      <c r="G38" s="95" t="s">
        <v>66</v>
      </c>
      <c r="H38" s="84">
        <f>F38</f>
        <v>90</v>
      </c>
    </row>
    <row r="39" spans="1:8">
      <c r="A39" s="92"/>
      <c r="B39" s="92"/>
      <c r="C39" s="70"/>
      <c r="D39" s="70"/>
      <c r="E39" s="70"/>
      <c r="F39" s="94"/>
      <c r="G39" s="94"/>
      <c r="H39" s="71"/>
    </row>
    <row r="40" spans="1:8">
      <c r="A40" s="92"/>
      <c r="B40" s="92"/>
      <c r="C40" s="70"/>
      <c r="D40" s="70"/>
      <c r="E40" s="70"/>
      <c r="F40" s="94"/>
      <c r="G40" s="94"/>
      <c r="H40" s="71"/>
    </row>
    <row r="41" spans="1:8">
      <c r="A41" s="92"/>
      <c r="B41" s="92"/>
      <c r="C41" s="70"/>
      <c r="D41" s="70"/>
      <c r="E41" s="70"/>
      <c r="F41" s="94"/>
      <c r="G41" s="94"/>
      <c r="H41" s="71"/>
    </row>
    <row r="42" spans="1:8">
      <c r="A42" s="92"/>
      <c r="B42" s="92"/>
      <c r="C42" s="70"/>
      <c r="D42" s="70"/>
      <c r="E42" s="70"/>
      <c r="F42" s="94"/>
      <c r="G42" s="94"/>
      <c r="H42" s="71"/>
    </row>
    <row r="43" spans="1:8">
      <c r="A43" s="92"/>
      <c r="B43" s="92"/>
      <c r="C43" s="70"/>
      <c r="D43" s="70"/>
      <c r="E43" s="70"/>
      <c r="F43" s="94"/>
      <c r="G43" s="94"/>
      <c r="H43" s="71"/>
    </row>
    <row r="44" spans="1:8">
      <c r="A44" s="92"/>
      <c r="B44" s="92"/>
      <c r="C44" s="70"/>
      <c r="D44" s="70"/>
      <c r="E44" s="70"/>
      <c r="F44" s="94"/>
      <c r="G44" s="94"/>
      <c r="H44" s="71"/>
    </row>
    <row r="45" spans="1:8">
      <c r="A45" s="92"/>
      <c r="B45" s="92"/>
      <c r="C45" s="70"/>
      <c r="D45" s="70"/>
      <c r="E45" s="70"/>
      <c r="F45" s="94"/>
      <c r="G45" s="94"/>
      <c r="H45" s="71"/>
    </row>
    <row r="46" spans="1:8">
      <c r="A46" s="92"/>
      <c r="B46" s="107"/>
      <c r="C46" s="108"/>
      <c r="D46" s="108"/>
      <c r="E46" s="108"/>
      <c r="F46" s="109"/>
      <c r="G46" s="94"/>
      <c r="H46" s="71"/>
    </row>
    <row r="47" spans="1:8">
      <c r="A47" s="66"/>
      <c r="B47" s="67"/>
      <c r="C47" s="70"/>
      <c r="D47" s="70"/>
      <c r="E47" s="70"/>
      <c r="F47" s="70"/>
      <c r="G47" s="71"/>
      <c r="H47" s="71"/>
    </row>
    <row r="48" spans="1:8">
      <c r="A48" s="66"/>
      <c r="B48" s="67"/>
      <c r="C48" s="70"/>
      <c r="D48" s="70"/>
      <c r="E48" s="70"/>
      <c r="F48" s="70"/>
      <c r="G48" s="71"/>
      <c r="H48" s="71"/>
    </row>
    <row r="49" spans="1:8">
      <c r="A49" s="66"/>
      <c r="B49" s="67"/>
      <c r="C49" s="70"/>
      <c r="D49" s="70"/>
      <c r="E49" s="70"/>
      <c r="F49" s="70"/>
      <c r="G49" s="71"/>
      <c r="H49" s="71"/>
    </row>
    <row r="50" spans="1:8">
      <c r="A50" s="66"/>
      <c r="B50" s="67"/>
      <c r="C50" s="70"/>
      <c r="D50" s="70"/>
      <c r="E50" s="70"/>
      <c r="F50" s="70"/>
      <c r="G50" s="71"/>
      <c r="H50" s="71"/>
    </row>
    <row r="51" spans="1:8">
      <c r="A51" s="66"/>
      <c r="B51" s="67"/>
      <c r="C51" s="70"/>
      <c r="D51" s="70"/>
      <c r="E51" s="70"/>
      <c r="F51" s="70"/>
      <c r="G51" s="71"/>
      <c r="H51" s="71"/>
    </row>
    <row r="52" spans="1:8">
      <c r="A52" s="66"/>
      <c r="B52" s="67"/>
      <c r="C52" s="70"/>
      <c r="D52" s="70"/>
      <c r="E52" s="70"/>
      <c r="F52" s="70"/>
      <c r="G52" s="71"/>
      <c r="H52" s="71"/>
    </row>
    <row r="53" spans="1:8">
      <c r="A53" s="66"/>
      <c r="B53" s="67"/>
      <c r="C53" s="70"/>
      <c r="D53" s="70"/>
      <c r="E53" s="70"/>
      <c r="F53" s="70"/>
      <c r="G53" s="71"/>
      <c r="H53" s="71"/>
    </row>
    <row r="54" spans="1:8">
      <c r="A54" s="66"/>
      <c r="B54" s="67"/>
      <c r="C54" s="70"/>
      <c r="D54" s="70"/>
      <c r="E54" s="70"/>
      <c r="F54" s="70"/>
      <c r="G54" s="71"/>
      <c r="H54" s="71"/>
    </row>
    <row r="55" spans="1:8">
      <c r="A55" s="66"/>
      <c r="B55" s="67"/>
      <c r="C55" s="70"/>
      <c r="D55" s="70"/>
      <c r="E55" s="70"/>
      <c r="F55" s="70"/>
      <c r="G55" s="71"/>
      <c r="H55" s="71"/>
    </row>
    <row r="56" spans="1:8">
      <c r="A56" s="66"/>
      <c r="B56" s="67"/>
      <c r="C56" s="70"/>
      <c r="D56" s="70"/>
      <c r="E56" s="70"/>
      <c r="F56" s="70"/>
      <c r="G56" s="71"/>
      <c r="H56" s="71"/>
    </row>
    <row r="57" spans="1:8">
      <c r="A57" s="66"/>
      <c r="B57" s="67"/>
      <c r="C57" s="70"/>
      <c r="D57" s="70"/>
      <c r="E57" s="70"/>
      <c r="F57" s="70"/>
      <c r="G57" s="71"/>
      <c r="H57" s="71"/>
    </row>
    <row r="58" spans="1:8">
      <c r="A58" s="66"/>
      <c r="B58" s="67"/>
      <c r="C58" s="70"/>
      <c r="D58" s="70"/>
      <c r="E58" s="70"/>
      <c r="F58" s="70"/>
      <c r="G58" s="71"/>
      <c r="H58" s="71"/>
    </row>
  </sheetData>
  <mergeCells count="2">
    <mergeCell ref="A1:G1"/>
    <mergeCell ref="B2:F2"/>
  </mergeCells>
  <pageMargins left="0.70866141732283472" right="0.70866141732283472" top="0.74803149606299213" bottom="0.74803149606299213" header="0.31496062992125984" footer="0.31496062992125984"/>
  <pageSetup paperSize="9" scale="10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dimension ref="A1"/>
  <sheetViews>
    <sheetView workbookViewId="0"/>
  </sheetViews>
  <sheetFormatPr baseColWidth="10"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Feuil7" enableFormatConditionsCalculation="0">
    <tabColor indexed="13"/>
  </sheetPr>
  <dimension ref="A1:F148"/>
  <sheetViews>
    <sheetView zoomScale="120" zoomScaleNormal="120" zoomScaleSheetLayoutView="100" workbookViewId="0">
      <selection activeCell="B18" sqref="B18"/>
    </sheetView>
  </sheetViews>
  <sheetFormatPr baseColWidth="10" defaultRowHeight="12.75"/>
  <cols>
    <col min="1" max="1" width="11.42578125" style="28"/>
    <col min="2" max="2" width="57.140625" customWidth="1"/>
    <col min="3" max="3" width="5.42578125" customWidth="1"/>
    <col min="4" max="4" width="11.7109375" customWidth="1"/>
    <col min="5" max="6" width="14.28515625" customWidth="1"/>
  </cols>
  <sheetData>
    <row r="1" spans="1:6" ht="15" customHeight="1"/>
    <row r="2" spans="1:6" ht="15" customHeight="1"/>
    <row r="3" spans="1:6" ht="15" customHeight="1"/>
    <row r="4" spans="1:6" ht="18.75" customHeight="1"/>
    <row r="5" spans="1:6" ht="13.5" customHeight="1"/>
    <row r="6" spans="1:6" ht="5.85" customHeight="1" thickBot="1"/>
    <row r="7" spans="1:6" ht="45.75" customHeight="1" thickTop="1">
      <c r="A7" s="11" t="s">
        <v>0</v>
      </c>
      <c r="B7" s="9" t="s">
        <v>1</v>
      </c>
      <c r="C7" s="15" t="s">
        <v>2</v>
      </c>
      <c r="D7" s="8" t="s">
        <v>8</v>
      </c>
      <c r="E7" s="8" t="s">
        <v>3</v>
      </c>
      <c r="F7" s="10" t="s">
        <v>4</v>
      </c>
    </row>
    <row r="8" spans="1:6" ht="17.25" customHeight="1">
      <c r="A8" s="16"/>
      <c r="B8" s="17"/>
      <c r="C8" s="18"/>
      <c r="D8" s="1"/>
      <c r="E8" s="6"/>
      <c r="F8" s="19"/>
    </row>
    <row r="9" spans="1:6" ht="19.5" customHeight="1">
      <c r="A9" s="112" t="s">
        <v>14</v>
      </c>
      <c r="B9" s="113"/>
      <c r="C9" s="113"/>
      <c r="D9" s="113"/>
      <c r="E9" s="113"/>
      <c r="F9" s="114"/>
    </row>
    <row r="10" spans="1:6" ht="21.75" customHeight="1">
      <c r="A10" s="20">
        <v>100</v>
      </c>
      <c r="B10" s="14" t="s">
        <v>46</v>
      </c>
      <c r="C10" s="4"/>
      <c r="D10" s="24" t="s">
        <v>9</v>
      </c>
      <c r="E10" s="21"/>
      <c r="F10" s="13"/>
    </row>
    <row r="11" spans="1:6" ht="21.75" customHeight="1">
      <c r="A11" s="20"/>
      <c r="B11" s="14" t="s">
        <v>10</v>
      </c>
      <c r="C11" s="4"/>
      <c r="D11" s="24" t="s">
        <v>9</v>
      </c>
      <c r="E11" s="21"/>
      <c r="F11" s="13"/>
    </row>
    <row r="12" spans="1:6" ht="18.75" customHeight="1">
      <c r="A12" s="20">
        <v>101</v>
      </c>
      <c r="B12" s="2" t="s">
        <v>52</v>
      </c>
      <c r="C12" s="4" t="s">
        <v>6</v>
      </c>
      <c r="D12" s="24"/>
      <c r="E12" s="12"/>
      <c r="F12" s="13"/>
    </row>
    <row r="13" spans="1:6" ht="18.75" customHeight="1">
      <c r="A13" s="20">
        <v>102</v>
      </c>
      <c r="B13" s="2" t="s">
        <v>54</v>
      </c>
      <c r="C13" s="4" t="s">
        <v>6</v>
      </c>
      <c r="D13" s="24" t="s">
        <v>9</v>
      </c>
      <c r="E13" s="12"/>
      <c r="F13" s="13"/>
    </row>
    <row r="14" spans="1:6" ht="18.75" customHeight="1">
      <c r="A14" s="20"/>
      <c r="B14" s="14" t="s">
        <v>11</v>
      </c>
      <c r="C14" s="4"/>
      <c r="D14" s="24" t="s">
        <v>9</v>
      </c>
      <c r="E14" s="12"/>
      <c r="F14" s="13"/>
    </row>
    <row r="15" spans="1:6" ht="18.75" customHeight="1">
      <c r="A15" s="20">
        <v>103</v>
      </c>
      <c r="B15" s="2" t="s">
        <v>53</v>
      </c>
      <c r="C15" s="4" t="s">
        <v>6</v>
      </c>
      <c r="D15" s="24"/>
      <c r="E15" s="12"/>
      <c r="F15" s="13"/>
    </row>
    <row r="16" spans="1:6" ht="16.5" customHeight="1" thickBot="1">
      <c r="A16" s="31"/>
      <c r="B16" s="26"/>
      <c r="C16" s="25"/>
      <c r="D16" s="27" t="s">
        <v>9</v>
      </c>
      <c r="E16" s="22"/>
      <c r="F16" s="23"/>
    </row>
    <row r="17" spans="1:6" ht="17.25" customHeight="1" thickTop="1">
      <c r="A17" s="20">
        <v>200</v>
      </c>
      <c r="B17" s="14" t="s">
        <v>13</v>
      </c>
      <c r="C17" s="4"/>
      <c r="D17" s="24"/>
      <c r="E17" s="12"/>
      <c r="F17" s="13"/>
    </row>
    <row r="18" spans="1:6" ht="17.25" customHeight="1">
      <c r="A18" s="20">
        <v>201</v>
      </c>
      <c r="B18" s="2" t="s">
        <v>60</v>
      </c>
      <c r="C18" s="4" t="s">
        <v>7</v>
      </c>
      <c r="D18" s="24"/>
      <c r="E18" s="12"/>
      <c r="F18" s="13"/>
    </row>
    <row r="19" spans="1:6" ht="16.5" customHeight="1" thickBot="1">
      <c r="A19" s="31"/>
      <c r="B19" s="26"/>
      <c r="C19" s="25"/>
      <c r="D19" s="27" t="s">
        <v>9</v>
      </c>
      <c r="E19" s="22"/>
      <c r="F19" s="23"/>
    </row>
    <row r="20" spans="1:6" ht="17.25" customHeight="1" thickTop="1">
      <c r="A20" s="20">
        <v>300</v>
      </c>
      <c r="B20" s="7" t="s">
        <v>51</v>
      </c>
      <c r="C20" s="4"/>
      <c r="D20" s="24" t="s">
        <v>9</v>
      </c>
      <c r="E20" s="12"/>
      <c r="F20" s="13"/>
    </row>
    <row r="21" spans="1:6" ht="17.25" customHeight="1">
      <c r="A21" s="20">
        <v>301</v>
      </c>
      <c r="B21" s="73" t="s">
        <v>58</v>
      </c>
      <c r="C21" s="4" t="s">
        <v>6</v>
      </c>
      <c r="D21" s="24"/>
      <c r="E21" s="12"/>
      <c r="F21" s="13"/>
    </row>
    <row r="22" spans="1:6" ht="17.25" customHeight="1">
      <c r="A22" s="20"/>
      <c r="B22" s="14" t="s">
        <v>57</v>
      </c>
      <c r="C22" s="4"/>
      <c r="D22" s="24" t="s">
        <v>9</v>
      </c>
      <c r="E22" s="12"/>
      <c r="F22" s="13"/>
    </row>
    <row r="23" spans="1:6" ht="17.25" customHeight="1">
      <c r="A23" s="20">
        <v>302</v>
      </c>
      <c r="B23" s="2" t="s">
        <v>56</v>
      </c>
      <c r="C23" s="4" t="s">
        <v>5</v>
      </c>
      <c r="D23" s="24"/>
      <c r="E23" s="12"/>
      <c r="F23" s="13"/>
    </row>
    <row r="24" spans="1:6" ht="17.25" customHeight="1">
      <c r="A24" s="20">
        <v>303</v>
      </c>
      <c r="B24" s="2" t="s">
        <v>55</v>
      </c>
      <c r="C24" s="4" t="s">
        <v>5</v>
      </c>
      <c r="D24" s="24"/>
      <c r="E24" s="12"/>
      <c r="F24" s="13"/>
    </row>
    <row r="25" spans="1:6" ht="11.25" customHeight="1" thickBot="1">
      <c r="A25" s="74"/>
      <c r="B25" s="75"/>
      <c r="C25" s="76"/>
      <c r="D25" s="77"/>
      <c r="E25" s="78"/>
      <c r="F25" s="79"/>
    </row>
    <row r="26" spans="1:6" ht="21.75" customHeight="1" thickTop="1">
      <c r="A26" s="20">
        <v>400</v>
      </c>
      <c r="B26" s="14" t="s">
        <v>45</v>
      </c>
      <c r="C26" s="4"/>
      <c r="D26" s="24"/>
      <c r="E26" s="12"/>
      <c r="F26" s="13"/>
    </row>
    <row r="27" spans="1:6" ht="29.25" customHeight="1">
      <c r="A27" s="20">
        <v>401</v>
      </c>
      <c r="B27" s="73" t="s">
        <v>12</v>
      </c>
      <c r="C27" s="4" t="s">
        <v>6</v>
      </c>
      <c r="D27" s="24"/>
      <c r="E27" s="12"/>
      <c r="F27" s="13"/>
    </row>
    <row r="28" spans="1:6" ht="21.75" customHeight="1">
      <c r="A28" s="20">
        <v>402</v>
      </c>
      <c r="B28" s="2" t="s">
        <v>47</v>
      </c>
      <c r="C28" s="4" t="s">
        <v>6</v>
      </c>
      <c r="D28" s="24" t="s">
        <v>9</v>
      </c>
      <c r="E28" s="12"/>
      <c r="F28" s="13"/>
    </row>
    <row r="29" spans="1:6" ht="21.75" customHeight="1">
      <c r="A29" s="20">
        <v>403</v>
      </c>
      <c r="B29" s="2" t="s">
        <v>50</v>
      </c>
      <c r="C29" s="4" t="s">
        <v>49</v>
      </c>
      <c r="D29" s="24" t="s">
        <v>9</v>
      </c>
      <c r="E29" s="12"/>
      <c r="F29" s="13"/>
    </row>
    <row r="30" spans="1:6" ht="21.75" customHeight="1">
      <c r="A30" s="20">
        <v>404</v>
      </c>
      <c r="B30" s="2" t="s">
        <v>48</v>
      </c>
      <c r="C30" s="4" t="s">
        <v>49</v>
      </c>
      <c r="D30" s="24" t="s">
        <v>9</v>
      </c>
      <c r="E30" s="12"/>
      <c r="F30" s="13"/>
    </row>
    <row r="31" spans="1:6" s="5" customFormat="1" ht="25.5" customHeight="1" thickBot="1">
      <c r="A31" s="29"/>
      <c r="B31" s="115" t="s">
        <v>39</v>
      </c>
      <c r="C31" s="115"/>
      <c r="D31" s="115"/>
      <c r="E31" s="116"/>
      <c r="F31" s="117"/>
    </row>
    <row r="32" spans="1:6" ht="13.5" thickTop="1">
      <c r="A32" s="30"/>
    </row>
    <row r="33" spans="1:1">
      <c r="A33" s="30"/>
    </row>
    <row r="34" spans="1:1">
      <c r="A34" s="30"/>
    </row>
    <row r="35" spans="1:1">
      <c r="A35" s="30"/>
    </row>
    <row r="36" spans="1:1">
      <c r="A36" s="30"/>
    </row>
    <row r="37" spans="1:1">
      <c r="A37" s="30"/>
    </row>
    <row r="38" spans="1:1">
      <c r="A38" s="30"/>
    </row>
    <row r="39" spans="1:1">
      <c r="A39" s="30"/>
    </row>
    <row r="40" spans="1:1">
      <c r="A40" s="30"/>
    </row>
    <row r="41" spans="1:1">
      <c r="A41" s="30"/>
    </row>
    <row r="42" spans="1:1">
      <c r="A42" s="30"/>
    </row>
    <row r="43" spans="1:1">
      <c r="A43" s="30"/>
    </row>
    <row r="44" spans="1:1">
      <c r="A44" s="30"/>
    </row>
    <row r="45" spans="1:1">
      <c r="A45" s="30"/>
    </row>
    <row r="46" spans="1:1">
      <c r="A46" s="30"/>
    </row>
    <row r="47" spans="1:1">
      <c r="A47" s="30"/>
    </row>
    <row r="48" spans="1:1">
      <c r="A48" s="30"/>
    </row>
    <row r="49" spans="1:1">
      <c r="A49" s="30"/>
    </row>
    <row r="50" spans="1:1">
      <c r="A50" s="30"/>
    </row>
    <row r="51" spans="1:1">
      <c r="A51" s="30"/>
    </row>
    <row r="52" spans="1:1">
      <c r="A52" s="30"/>
    </row>
    <row r="53" spans="1:1">
      <c r="A53" s="30"/>
    </row>
    <row r="54" spans="1:1">
      <c r="A54" s="30"/>
    </row>
    <row r="55" spans="1:1">
      <c r="A55" s="30"/>
    </row>
    <row r="56" spans="1:1">
      <c r="A56" s="30"/>
    </row>
    <row r="57" spans="1:1">
      <c r="A57" s="30"/>
    </row>
    <row r="58" spans="1:1">
      <c r="A58" s="30"/>
    </row>
    <row r="59" spans="1:1">
      <c r="A59" s="30"/>
    </row>
    <row r="60" spans="1:1">
      <c r="A60" s="30"/>
    </row>
    <row r="61" spans="1:1">
      <c r="A61" s="30"/>
    </row>
    <row r="62" spans="1:1">
      <c r="A62" s="30"/>
    </row>
    <row r="63" spans="1:1">
      <c r="A63" s="30"/>
    </row>
    <row r="64" spans="1:1">
      <c r="A64" s="30"/>
    </row>
    <row r="65" spans="1:1">
      <c r="A65" s="30"/>
    </row>
    <row r="66" spans="1:1">
      <c r="A66" s="30"/>
    </row>
    <row r="67" spans="1:1">
      <c r="A67" s="30"/>
    </row>
    <row r="68" spans="1:1">
      <c r="A68" s="30"/>
    </row>
    <row r="69" spans="1:1">
      <c r="A69" s="30"/>
    </row>
    <row r="70" spans="1:1">
      <c r="A70" s="30"/>
    </row>
    <row r="71" spans="1:1">
      <c r="A71" s="30"/>
    </row>
    <row r="72" spans="1:1">
      <c r="A72" s="30"/>
    </row>
    <row r="73" spans="1:1">
      <c r="A73" s="30"/>
    </row>
    <row r="74" spans="1:1">
      <c r="A74" s="30"/>
    </row>
    <row r="75" spans="1:1">
      <c r="A75" s="30"/>
    </row>
    <row r="76" spans="1:1">
      <c r="A76" s="30"/>
    </row>
    <row r="77" spans="1:1">
      <c r="A77" s="30"/>
    </row>
    <row r="78" spans="1:1">
      <c r="A78" s="30"/>
    </row>
    <row r="79" spans="1:1">
      <c r="A79" s="30"/>
    </row>
    <row r="80" spans="1:1">
      <c r="A80" s="30"/>
    </row>
    <row r="81" spans="1:1">
      <c r="A81" s="30"/>
    </row>
    <row r="82" spans="1:1">
      <c r="A82" s="30"/>
    </row>
    <row r="83" spans="1:1">
      <c r="A83" s="30"/>
    </row>
    <row r="84" spans="1:1">
      <c r="A84" s="30"/>
    </row>
    <row r="85" spans="1:1">
      <c r="A85" s="30"/>
    </row>
    <row r="86" spans="1:1">
      <c r="A86" s="30"/>
    </row>
    <row r="87" spans="1:1">
      <c r="A87" s="30"/>
    </row>
    <row r="88" spans="1:1">
      <c r="A88" s="30"/>
    </row>
    <row r="89" spans="1:1">
      <c r="A89" s="30"/>
    </row>
    <row r="90" spans="1:1">
      <c r="A90" s="30"/>
    </row>
    <row r="91" spans="1:1">
      <c r="A91" s="30"/>
    </row>
    <row r="92" spans="1:1">
      <c r="A92" s="30"/>
    </row>
    <row r="93" spans="1:1">
      <c r="A93" s="30"/>
    </row>
    <row r="94" spans="1:1">
      <c r="A94" s="30"/>
    </row>
    <row r="95" spans="1:1">
      <c r="A95" s="30"/>
    </row>
    <row r="96" spans="1:1">
      <c r="A96" s="30"/>
    </row>
    <row r="97" spans="1:1">
      <c r="A97" s="30"/>
    </row>
    <row r="98" spans="1:1">
      <c r="A98" s="30"/>
    </row>
    <row r="99" spans="1:1">
      <c r="A99" s="30"/>
    </row>
    <row r="100" spans="1:1">
      <c r="A100" s="30"/>
    </row>
    <row r="101" spans="1:1">
      <c r="A101" s="30"/>
    </row>
    <row r="102" spans="1:1">
      <c r="A102" s="30"/>
    </row>
    <row r="103" spans="1:1">
      <c r="A103" s="30"/>
    </row>
    <row r="104" spans="1:1">
      <c r="A104" s="30"/>
    </row>
    <row r="105" spans="1:1">
      <c r="A105" s="30"/>
    </row>
    <row r="106" spans="1:1">
      <c r="A106" s="30"/>
    </row>
    <row r="107" spans="1:1">
      <c r="A107" s="30"/>
    </row>
    <row r="108" spans="1:1">
      <c r="A108" s="30"/>
    </row>
    <row r="109" spans="1:1">
      <c r="A109" s="30"/>
    </row>
    <row r="110" spans="1:1">
      <c r="A110" s="30"/>
    </row>
    <row r="111" spans="1:1">
      <c r="A111" s="30"/>
    </row>
    <row r="112" spans="1:1">
      <c r="A112" s="30"/>
    </row>
    <row r="113" spans="1:1">
      <c r="A113" s="30"/>
    </row>
    <row r="114" spans="1:1">
      <c r="A114" s="30"/>
    </row>
    <row r="115" spans="1:1">
      <c r="A115" s="30"/>
    </row>
    <row r="116" spans="1:1">
      <c r="A116" s="30"/>
    </row>
    <row r="117" spans="1:1">
      <c r="A117" s="30"/>
    </row>
    <row r="118" spans="1:1">
      <c r="A118" s="30"/>
    </row>
    <row r="119" spans="1:1">
      <c r="A119" s="30"/>
    </row>
    <row r="120" spans="1:1">
      <c r="A120" s="30"/>
    </row>
    <row r="121" spans="1:1">
      <c r="A121" s="30"/>
    </row>
    <row r="122" spans="1:1">
      <c r="A122" s="30"/>
    </row>
    <row r="123" spans="1:1">
      <c r="A123" s="30"/>
    </row>
    <row r="124" spans="1:1">
      <c r="A124" s="30"/>
    </row>
    <row r="125" spans="1:1">
      <c r="A125" s="30"/>
    </row>
    <row r="126" spans="1:1">
      <c r="A126" s="30"/>
    </row>
    <row r="127" spans="1:1">
      <c r="A127" s="30"/>
    </row>
    <row r="128" spans="1:1">
      <c r="A128" s="30"/>
    </row>
    <row r="129" spans="1:1">
      <c r="A129" s="30"/>
    </row>
    <row r="130" spans="1:1">
      <c r="A130" s="30"/>
    </row>
    <row r="131" spans="1:1">
      <c r="A131" s="30"/>
    </row>
    <row r="132" spans="1:1">
      <c r="A132" s="30"/>
    </row>
    <row r="133" spans="1:1">
      <c r="A133" s="30"/>
    </row>
    <row r="134" spans="1:1">
      <c r="A134" s="30"/>
    </row>
    <row r="135" spans="1:1">
      <c r="A135" s="30"/>
    </row>
    <row r="136" spans="1:1">
      <c r="A136" s="30"/>
    </row>
    <row r="137" spans="1:1">
      <c r="A137" s="30"/>
    </row>
    <row r="138" spans="1:1">
      <c r="A138" s="30"/>
    </row>
    <row r="139" spans="1:1">
      <c r="A139" s="30"/>
    </row>
    <row r="140" spans="1:1">
      <c r="A140" s="30"/>
    </row>
    <row r="141" spans="1:1">
      <c r="A141" s="30"/>
    </row>
    <row r="142" spans="1:1">
      <c r="A142" s="30"/>
    </row>
    <row r="143" spans="1:1">
      <c r="A143" s="30"/>
    </row>
    <row r="144" spans="1:1">
      <c r="A144" s="30"/>
    </row>
    <row r="145" spans="1:1">
      <c r="A145" s="30"/>
    </row>
    <row r="146" spans="1:1">
      <c r="A146" s="30"/>
    </row>
    <row r="147" spans="1:1">
      <c r="A147" s="30"/>
    </row>
    <row r="148" spans="1:1">
      <c r="A148" s="30"/>
    </row>
  </sheetData>
  <mergeCells count="3">
    <mergeCell ref="A9:F9"/>
    <mergeCell ref="B31:D31"/>
    <mergeCell ref="E31:F31"/>
  </mergeCells>
  <phoneticPr fontId="0" type="noConversion"/>
  <printOptions horizontalCentered="1"/>
  <pageMargins left="0.39370078740157483" right="0.39370078740157483" top="0.39370078740157483" bottom="0.39370078740157483" header="0.23622047244094491" footer="0.51181102362204722"/>
  <pageSetup paperSize="9" scale="74" fitToHeight="15" orientation="portrait" r:id="rId1"/>
  <headerFooter alignWithMargins="0"/>
  <rowBreaks count="1" manualBreakCount="1">
    <brk id="28" max="7" man="1"/>
  </rowBreaks>
  <drawing r:id="rId2"/>
</worksheet>
</file>

<file path=xl/worksheets/sheet3.xml><?xml version="1.0" encoding="utf-8"?>
<worksheet xmlns="http://schemas.openxmlformats.org/spreadsheetml/2006/main" xmlns:r="http://schemas.openxmlformats.org/officeDocument/2006/relationships">
  <sheetPr>
    <tabColor indexed="13"/>
  </sheetPr>
  <dimension ref="A1:F148"/>
  <sheetViews>
    <sheetView zoomScale="150" zoomScaleNormal="150" zoomScaleSheetLayoutView="100" workbookViewId="0">
      <selection activeCell="A7" sqref="A7:F31"/>
    </sheetView>
  </sheetViews>
  <sheetFormatPr baseColWidth="10" defaultRowHeight="12.75"/>
  <cols>
    <col min="1" max="1" width="11.42578125" style="28"/>
    <col min="2" max="2" width="57.140625" customWidth="1"/>
    <col min="3" max="3" width="5.42578125" customWidth="1"/>
    <col min="4" max="4" width="11.7109375" customWidth="1"/>
    <col min="5" max="6" width="14.28515625" customWidth="1"/>
  </cols>
  <sheetData>
    <row r="1" spans="1:6" ht="15" customHeight="1"/>
    <row r="2" spans="1:6" ht="15" customHeight="1"/>
    <row r="3" spans="1:6" ht="15" customHeight="1"/>
    <row r="4" spans="1:6" ht="18.75" customHeight="1"/>
    <row r="5" spans="1:6" ht="13.5" customHeight="1"/>
    <row r="6" spans="1:6" ht="5.85" customHeight="1" thickBot="1"/>
    <row r="7" spans="1:6" ht="45.75" customHeight="1" thickTop="1">
      <c r="A7" s="11" t="s">
        <v>0</v>
      </c>
      <c r="B7" s="9" t="s">
        <v>1</v>
      </c>
      <c r="C7" s="15" t="s">
        <v>2</v>
      </c>
      <c r="D7" s="8" t="s">
        <v>8</v>
      </c>
      <c r="E7" s="8" t="s">
        <v>3</v>
      </c>
      <c r="F7" s="10" t="s">
        <v>4</v>
      </c>
    </row>
    <row r="8" spans="1:6" ht="17.25" customHeight="1">
      <c r="A8" s="16"/>
      <c r="B8" s="17"/>
      <c r="C8" s="18"/>
      <c r="D8" s="1"/>
      <c r="E8" s="6"/>
      <c r="F8" s="19"/>
    </row>
    <row r="9" spans="1:6" ht="19.5" customHeight="1">
      <c r="A9" s="112" t="s">
        <v>14</v>
      </c>
      <c r="B9" s="113"/>
      <c r="C9" s="113"/>
      <c r="D9" s="113"/>
      <c r="E9" s="113"/>
      <c r="F9" s="114"/>
    </row>
    <row r="10" spans="1:6" ht="21.75" customHeight="1">
      <c r="A10" s="20">
        <v>100</v>
      </c>
      <c r="B10" s="14" t="s">
        <v>46</v>
      </c>
      <c r="C10" s="4"/>
      <c r="D10" s="24" t="s">
        <v>9</v>
      </c>
      <c r="E10" s="21"/>
      <c r="F10" s="13"/>
    </row>
    <row r="11" spans="1:6" ht="21.75" customHeight="1">
      <c r="A11" s="20"/>
      <c r="B11" s="14" t="s">
        <v>10</v>
      </c>
      <c r="C11" s="4"/>
      <c r="D11" s="24" t="s">
        <v>9</v>
      </c>
      <c r="E11" s="21"/>
      <c r="F11" s="13"/>
    </row>
    <row r="12" spans="1:6" ht="18.75" customHeight="1">
      <c r="A12" s="20">
        <v>101</v>
      </c>
      <c r="B12" s="2" t="s">
        <v>52</v>
      </c>
      <c r="C12" s="4" t="s">
        <v>6</v>
      </c>
      <c r="D12" s="24">
        <f>'Métré (2)'!H6</f>
        <v>132.57999999999998</v>
      </c>
      <c r="E12" s="12"/>
      <c r="F12" s="13"/>
    </row>
    <row r="13" spans="1:6" ht="18.75" customHeight="1">
      <c r="A13" s="20">
        <v>102</v>
      </c>
      <c r="B13" s="2" t="s">
        <v>54</v>
      </c>
      <c r="C13" s="4" t="s">
        <v>6</v>
      </c>
      <c r="D13" s="24">
        <f>'Métré (2)'!H9</f>
        <v>651.6</v>
      </c>
      <c r="E13" s="12"/>
      <c r="F13" s="13"/>
    </row>
    <row r="14" spans="1:6" ht="18.75" customHeight="1">
      <c r="A14" s="20"/>
      <c r="B14" s="14" t="s">
        <v>11</v>
      </c>
      <c r="C14" s="4"/>
      <c r="D14" s="24" t="s">
        <v>9</v>
      </c>
      <c r="E14" s="12"/>
      <c r="F14" s="13"/>
    </row>
    <row r="15" spans="1:6" ht="18.75" customHeight="1">
      <c r="A15" s="20">
        <v>103</v>
      </c>
      <c r="B15" s="2" t="s">
        <v>53</v>
      </c>
      <c r="C15" s="4" t="s">
        <v>6</v>
      </c>
      <c r="D15" s="24">
        <f>'Métré (2)'!H13</f>
        <v>661.69400000000007</v>
      </c>
      <c r="E15" s="12"/>
      <c r="F15" s="13"/>
    </row>
    <row r="16" spans="1:6" ht="16.5" customHeight="1" thickBot="1">
      <c r="A16" s="31"/>
      <c r="B16" s="26"/>
      <c r="C16" s="25"/>
      <c r="D16" s="27" t="s">
        <v>9</v>
      </c>
      <c r="E16" s="22"/>
      <c r="F16" s="23"/>
    </row>
    <row r="17" spans="1:6" ht="17.25" customHeight="1" thickTop="1">
      <c r="A17" s="20">
        <v>200</v>
      </c>
      <c r="B17" s="14" t="s">
        <v>13</v>
      </c>
      <c r="C17" s="4"/>
      <c r="D17" s="24"/>
      <c r="E17" s="12"/>
      <c r="F17" s="13"/>
    </row>
    <row r="18" spans="1:6" ht="17.25" customHeight="1">
      <c r="A18" s="20">
        <v>201</v>
      </c>
      <c r="B18" s="2" t="s">
        <v>60</v>
      </c>
      <c r="C18" s="4" t="s">
        <v>7</v>
      </c>
      <c r="D18" s="24">
        <f>(D23+D24)*50</f>
        <v>37611</v>
      </c>
      <c r="E18" s="12"/>
      <c r="F18" s="13"/>
    </row>
    <row r="19" spans="1:6" ht="16.5" customHeight="1" thickBot="1">
      <c r="A19" s="31"/>
      <c r="B19" s="26"/>
      <c r="C19" s="25"/>
      <c r="D19" s="27" t="s">
        <v>9</v>
      </c>
      <c r="E19" s="22"/>
      <c r="F19" s="23"/>
    </row>
    <row r="20" spans="1:6" ht="17.25" customHeight="1" thickTop="1">
      <c r="A20" s="20">
        <v>300</v>
      </c>
      <c r="B20" s="7" t="s">
        <v>51</v>
      </c>
      <c r="C20" s="4"/>
      <c r="D20" s="24" t="s">
        <v>9</v>
      </c>
      <c r="E20" s="12"/>
      <c r="F20" s="13"/>
    </row>
    <row r="21" spans="1:6" ht="17.25" customHeight="1">
      <c r="A21" s="20">
        <v>301</v>
      </c>
      <c r="B21" s="73" t="s">
        <v>58</v>
      </c>
      <c r="C21" s="4" t="s">
        <v>6</v>
      </c>
      <c r="D21" s="24">
        <f>'Métré (2)'!H16</f>
        <v>441.98</v>
      </c>
      <c r="E21" s="12"/>
      <c r="F21" s="13"/>
    </row>
    <row r="22" spans="1:6" ht="17.25" customHeight="1">
      <c r="A22" s="20"/>
      <c r="B22" s="14" t="s">
        <v>57</v>
      </c>
      <c r="C22" s="4"/>
      <c r="D22" s="24" t="s">
        <v>9</v>
      </c>
      <c r="E22" s="12"/>
      <c r="F22" s="13"/>
    </row>
    <row r="23" spans="1:6" ht="17.25" customHeight="1">
      <c r="A23" s="20">
        <v>302</v>
      </c>
      <c r="B23" s="2" t="s">
        <v>56</v>
      </c>
      <c r="C23" s="4" t="s">
        <v>5</v>
      </c>
      <c r="D23" s="24">
        <f>'Métré (2)'!H18</f>
        <v>296.10000000000002</v>
      </c>
      <c r="E23" s="12"/>
      <c r="F23" s="13"/>
    </row>
    <row r="24" spans="1:6" ht="17.25" customHeight="1">
      <c r="A24" s="20">
        <v>303</v>
      </c>
      <c r="B24" s="2" t="s">
        <v>55</v>
      </c>
      <c r="C24" s="4" t="s">
        <v>5</v>
      </c>
      <c r="D24" s="24">
        <f>'Métré (2)'!H20</f>
        <v>456.11999999999995</v>
      </c>
      <c r="E24" s="12"/>
      <c r="F24" s="13"/>
    </row>
    <row r="25" spans="1:6" ht="11.25" customHeight="1" thickBot="1">
      <c r="A25" s="74"/>
      <c r="B25" s="75"/>
      <c r="C25" s="76"/>
      <c r="D25" s="77"/>
      <c r="E25" s="78"/>
      <c r="F25" s="79"/>
    </row>
    <row r="26" spans="1:6" ht="21.75" customHeight="1" thickTop="1">
      <c r="A26" s="20">
        <v>400</v>
      </c>
      <c r="B26" s="14" t="s">
        <v>45</v>
      </c>
      <c r="C26" s="4"/>
      <c r="D26" s="24"/>
      <c r="E26" s="12"/>
      <c r="F26" s="13"/>
    </row>
    <row r="27" spans="1:6" ht="29.25" customHeight="1">
      <c r="A27" s="20">
        <v>401</v>
      </c>
      <c r="B27" s="73" t="s">
        <v>12</v>
      </c>
      <c r="C27" s="4" t="s">
        <v>6</v>
      </c>
      <c r="D27" s="24">
        <f>'Métré (2)'!H29</f>
        <v>1144.1799999999998</v>
      </c>
      <c r="E27" s="12"/>
      <c r="F27" s="13"/>
    </row>
    <row r="28" spans="1:6" ht="21.75" customHeight="1">
      <c r="A28" s="20">
        <v>402</v>
      </c>
      <c r="B28" s="2" t="s">
        <v>47</v>
      </c>
      <c r="C28" s="4" t="s">
        <v>6</v>
      </c>
      <c r="D28" s="24">
        <f>'Métré (2)'!H32</f>
        <v>651.6</v>
      </c>
      <c r="E28" s="12"/>
      <c r="F28" s="13"/>
    </row>
    <row r="29" spans="1:6" ht="21.75" customHeight="1">
      <c r="A29" s="20">
        <v>403</v>
      </c>
      <c r="B29" s="2" t="s">
        <v>50</v>
      </c>
      <c r="C29" s="4" t="s">
        <v>49</v>
      </c>
      <c r="D29" s="24">
        <v>90</v>
      </c>
      <c r="E29" s="12"/>
      <c r="F29" s="13"/>
    </row>
    <row r="30" spans="1:6" ht="21.75" customHeight="1">
      <c r="A30" s="20">
        <v>404</v>
      </c>
      <c r="B30" s="2" t="s">
        <v>48</v>
      </c>
      <c r="C30" s="4" t="s">
        <v>49</v>
      </c>
      <c r="D30" s="24">
        <v>90</v>
      </c>
      <c r="E30" s="12"/>
      <c r="F30" s="13"/>
    </row>
    <row r="31" spans="1:6" s="5" customFormat="1" ht="25.5" customHeight="1" thickBot="1">
      <c r="A31" s="29"/>
      <c r="B31" s="115" t="s">
        <v>39</v>
      </c>
      <c r="C31" s="115"/>
      <c r="D31" s="115"/>
      <c r="E31" s="116"/>
      <c r="F31" s="117"/>
    </row>
    <row r="32" spans="1:6" ht="13.5" thickTop="1">
      <c r="A32" s="30"/>
    </row>
    <row r="33" spans="1:1">
      <c r="A33" s="30"/>
    </row>
    <row r="34" spans="1:1">
      <c r="A34" s="30"/>
    </row>
    <row r="35" spans="1:1">
      <c r="A35" s="30"/>
    </row>
    <row r="36" spans="1:1">
      <c r="A36" s="30"/>
    </row>
    <row r="37" spans="1:1">
      <c r="A37" s="30"/>
    </row>
    <row r="38" spans="1:1">
      <c r="A38" s="30"/>
    </row>
    <row r="39" spans="1:1">
      <c r="A39" s="30"/>
    </row>
    <row r="40" spans="1:1">
      <c r="A40" s="30"/>
    </row>
    <row r="41" spans="1:1">
      <c r="A41" s="30"/>
    </row>
    <row r="42" spans="1:1">
      <c r="A42" s="30"/>
    </row>
    <row r="43" spans="1:1">
      <c r="A43" s="30"/>
    </row>
    <row r="44" spans="1:1">
      <c r="A44" s="30"/>
    </row>
    <row r="45" spans="1:1">
      <c r="A45" s="30"/>
    </row>
    <row r="46" spans="1:1">
      <c r="A46" s="30"/>
    </row>
    <row r="47" spans="1:1">
      <c r="A47" s="30"/>
    </row>
    <row r="48" spans="1:1">
      <c r="A48" s="30"/>
    </row>
    <row r="49" spans="1:1">
      <c r="A49" s="30"/>
    </row>
    <row r="50" spans="1:1">
      <c r="A50" s="30"/>
    </row>
    <row r="51" spans="1:1">
      <c r="A51" s="30"/>
    </row>
    <row r="52" spans="1:1">
      <c r="A52" s="30"/>
    </row>
    <row r="53" spans="1:1">
      <c r="A53" s="30"/>
    </row>
    <row r="54" spans="1:1">
      <c r="A54" s="30"/>
    </row>
    <row r="55" spans="1:1">
      <c r="A55" s="30"/>
    </row>
    <row r="56" spans="1:1">
      <c r="A56" s="30"/>
    </row>
    <row r="57" spans="1:1">
      <c r="A57" s="30"/>
    </row>
    <row r="58" spans="1:1">
      <c r="A58" s="30"/>
    </row>
    <row r="59" spans="1:1">
      <c r="A59" s="30"/>
    </row>
    <row r="60" spans="1:1">
      <c r="A60" s="30"/>
    </row>
    <row r="61" spans="1:1">
      <c r="A61" s="30"/>
    </row>
    <row r="62" spans="1:1">
      <c r="A62" s="30"/>
    </row>
    <row r="63" spans="1:1">
      <c r="A63" s="30"/>
    </row>
    <row r="64" spans="1:1">
      <c r="A64" s="30"/>
    </row>
    <row r="65" spans="1:1">
      <c r="A65" s="30"/>
    </row>
    <row r="66" spans="1:1">
      <c r="A66" s="30"/>
    </row>
    <row r="67" spans="1:1">
      <c r="A67" s="30"/>
    </row>
    <row r="68" spans="1:1">
      <c r="A68" s="30"/>
    </row>
    <row r="69" spans="1:1">
      <c r="A69" s="30"/>
    </row>
    <row r="70" spans="1:1">
      <c r="A70" s="30"/>
    </row>
    <row r="71" spans="1:1">
      <c r="A71" s="30"/>
    </row>
    <row r="72" spans="1:1">
      <c r="A72" s="30"/>
    </row>
    <row r="73" spans="1:1">
      <c r="A73" s="30"/>
    </row>
    <row r="74" spans="1:1">
      <c r="A74" s="30"/>
    </row>
    <row r="75" spans="1:1">
      <c r="A75" s="30"/>
    </row>
    <row r="76" spans="1:1">
      <c r="A76" s="30"/>
    </row>
    <row r="77" spans="1:1">
      <c r="A77" s="30"/>
    </row>
    <row r="78" spans="1:1">
      <c r="A78" s="30"/>
    </row>
    <row r="79" spans="1:1">
      <c r="A79" s="30"/>
    </row>
    <row r="80" spans="1:1">
      <c r="A80" s="30"/>
    </row>
    <row r="81" spans="1:1">
      <c r="A81" s="30"/>
    </row>
    <row r="82" spans="1:1">
      <c r="A82" s="30"/>
    </row>
    <row r="83" spans="1:1">
      <c r="A83" s="30"/>
    </row>
    <row r="84" spans="1:1">
      <c r="A84" s="30"/>
    </row>
    <row r="85" spans="1:1">
      <c r="A85" s="30"/>
    </row>
    <row r="86" spans="1:1">
      <c r="A86" s="30"/>
    </row>
    <row r="87" spans="1:1">
      <c r="A87" s="30"/>
    </row>
    <row r="88" spans="1:1">
      <c r="A88" s="30"/>
    </row>
    <row r="89" spans="1:1">
      <c r="A89" s="30"/>
    </row>
    <row r="90" spans="1:1">
      <c r="A90" s="30"/>
    </row>
    <row r="91" spans="1:1">
      <c r="A91" s="30"/>
    </row>
    <row r="92" spans="1:1">
      <c r="A92" s="30"/>
    </row>
    <row r="93" spans="1:1">
      <c r="A93" s="30"/>
    </row>
    <row r="94" spans="1:1">
      <c r="A94" s="30"/>
    </row>
    <row r="95" spans="1:1">
      <c r="A95" s="30"/>
    </row>
    <row r="96" spans="1:1">
      <c r="A96" s="30"/>
    </row>
    <row r="97" spans="1:1">
      <c r="A97" s="30"/>
    </row>
    <row r="98" spans="1:1">
      <c r="A98" s="30"/>
    </row>
    <row r="99" spans="1:1">
      <c r="A99" s="30"/>
    </row>
    <row r="100" spans="1:1">
      <c r="A100" s="30"/>
    </row>
    <row r="101" spans="1:1">
      <c r="A101" s="30"/>
    </row>
    <row r="102" spans="1:1">
      <c r="A102" s="30"/>
    </row>
    <row r="103" spans="1:1">
      <c r="A103" s="30"/>
    </row>
    <row r="104" spans="1:1">
      <c r="A104" s="30"/>
    </row>
    <row r="105" spans="1:1">
      <c r="A105" s="30"/>
    </row>
    <row r="106" spans="1:1">
      <c r="A106" s="30"/>
    </row>
    <row r="107" spans="1:1">
      <c r="A107" s="30"/>
    </row>
    <row r="108" spans="1:1">
      <c r="A108" s="30"/>
    </row>
    <row r="109" spans="1:1">
      <c r="A109" s="30"/>
    </row>
    <row r="110" spans="1:1">
      <c r="A110" s="30"/>
    </row>
    <row r="111" spans="1:1">
      <c r="A111" s="30"/>
    </row>
    <row r="112" spans="1:1">
      <c r="A112" s="30"/>
    </row>
    <row r="113" spans="1:1">
      <c r="A113" s="30"/>
    </row>
    <row r="114" spans="1:1">
      <c r="A114" s="30"/>
    </row>
    <row r="115" spans="1:1">
      <c r="A115" s="30"/>
    </row>
    <row r="116" spans="1:1">
      <c r="A116" s="30"/>
    </row>
    <row r="117" spans="1:1">
      <c r="A117" s="30"/>
    </row>
    <row r="118" spans="1:1">
      <c r="A118" s="30"/>
    </row>
    <row r="119" spans="1:1">
      <c r="A119" s="30"/>
    </row>
    <row r="120" spans="1:1">
      <c r="A120" s="30"/>
    </row>
    <row r="121" spans="1:1">
      <c r="A121" s="30"/>
    </row>
    <row r="122" spans="1:1">
      <c r="A122" s="30"/>
    </row>
    <row r="123" spans="1:1">
      <c r="A123" s="30"/>
    </row>
    <row r="124" spans="1:1">
      <c r="A124" s="30"/>
    </row>
    <row r="125" spans="1:1">
      <c r="A125" s="30"/>
    </row>
    <row r="126" spans="1:1">
      <c r="A126" s="30"/>
    </row>
    <row r="127" spans="1:1">
      <c r="A127" s="30"/>
    </row>
    <row r="128" spans="1:1">
      <c r="A128" s="30"/>
    </row>
    <row r="129" spans="1:1">
      <c r="A129" s="30"/>
    </row>
    <row r="130" spans="1:1">
      <c r="A130" s="30"/>
    </row>
    <row r="131" spans="1:1">
      <c r="A131" s="30"/>
    </row>
    <row r="132" spans="1:1">
      <c r="A132" s="30"/>
    </row>
    <row r="133" spans="1:1">
      <c r="A133" s="30"/>
    </row>
    <row r="134" spans="1:1">
      <c r="A134" s="30"/>
    </row>
    <row r="135" spans="1:1">
      <c r="A135" s="30"/>
    </row>
    <row r="136" spans="1:1">
      <c r="A136" s="30"/>
    </row>
    <row r="137" spans="1:1">
      <c r="A137" s="30"/>
    </row>
    <row r="138" spans="1:1">
      <c r="A138" s="30"/>
    </row>
    <row r="139" spans="1:1">
      <c r="A139" s="30"/>
    </row>
    <row r="140" spans="1:1">
      <c r="A140" s="30"/>
    </row>
    <row r="141" spans="1:1">
      <c r="A141" s="30"/>
    </row>
    <row r="142" spans="1:1">
      <c r="A142" s="30"/>
    </row>
    <row r="143" spans="1:1">
      <c r="A143" s="30"/>
    </row>
    <row r="144" spans="1:1">
      <c r="A144" s="30"/>
    </row>
    <row r="145" spans="1:1">
      <c r="A145" s="30"/>
    </row>
    <row r="146" spans="1:1">
      <c r="A146" s="30"/>
    </row>
    <row r="147" spans="1:1">
      <c r="A147" s="30"/>
    </row>
    <row r="148" spans="1:1">
      <c r="A148" s="30"/>
    </row>
  </sheetData>
  <mergeCells count="3">
    <mergeCell ref="A9:F9"/>
    <mergeCell ref="B31:D31"/>
    <mergeCell ref="E31:F31"/>
  </mergeCells>
  <printOptions horizontalCentered="1"/>
  <pageMargins left="0.39370078740157483" right="0.39370078740157483" top="0.39370078740157483" bottom="0.39370078740157483" header="0.23622047244094491" footer="0.51181102362204722"/>
  <pageSetup paperSize="9" scale="74" fitToHeight="15" orientation="portrait" r:id="rId1"/>
  <headerFooter alignWithMargins="0"/>
  <rowBreaks count="1" manualBreakCount="1">
    <brk id="28" max="7" man="1"/>
  </rowBreaks>
  <drawing r:id="rId2"/>
</worksheet>
</file>

<file path=xl/worksheets/sheet4.xml><?xml version="1.0" encoding="utf-8"?>
<worksheet xmlns="http://schemas.openxmlformats.org/spreadsheetml/2006/main" xmlns:r="http://schemas.openxmlformats.org/officeDocument/2006/relationships">
  <sheetPr codeName="Sheet3"/>
  <dimension ref="A1:H43"/>
  <sheetViews>
    <sheetView topLeftCell="A15" zoomScaleNormal="100" zoomScaleSheetLayoutView="100" workbookViewId="0">
      <selection activeCell="A28" sqref="A28:B28"/>
    </sheetView>
  </sheetViews>
  <sheetFormatPr baseColWidth="10" defaultColWidth="52.5703125" defaultRowHeight="15"/>
  <cols>
    <col min="1" max="1" width="9.140625" style="49" customWidth="1"/>
    <col min="2" max="2" width="91.85546875" style="59" customWidth="1"/>
    <col min="3" max="3" width="12.85546875" style="37" customWidth="1"/>
    <col min="4" max="4" width="52.5703125" style="37" customWidth="1"/>
    <col min="5" max="7" width="52.5703125" style="37" hidden="1" customWidth="1"/>
    <col min="8" max="16384" width="52.5703125" style="37"/>
  </cols>
  <sheetData>
    <row r="1" spans="1:7" s="55" customFormat="1" ht="38.25" customHeight="1" thickTop="1">
      <c r="A1" s="32" t="s">
        <v>20</v>
      </c>
      <c r="B1" s="33" t="s">
        <v>21</v>
      </c>
      <c r="C1" s="34" t="s">
        <v>22</v>
      </c>
    </row>
    <row r="2" spans="1:7" s="55" customFormat="1" ht="10.5" customHeight="1">
      <c r="A2" s="35"/>
      <c r="B2" s="56"/>
      <c r="C2" s="36"/>
      <c r="E2" s="50" t="s">
        <v>24</v>
      </c>
      <c r="F2" s="50"/>
      <c r="G2" s="50"/>
    </row>
    <row r="3" spans="1:7" ht="22.5" customHeight="1">
      <c r="A3" s="118" t="s">
        <v>38</v>
      </c>
      <c r="B3" s="119"/>
      <c r="C3" s="120"/>
      <c r="E3" s="51" t="s">
        <v>25</v>
      </c>
      <c r="F3" s="51"/>
      <c r="G3" s="51"/>
    </row>
    <row r="4" spans="1:7" ht="15.75">
      <c r="A4" s="38"/>
      <c r="B4" s="39"/>
      <c r="C4" s="40"/>
      <c r="E4" s="52" t="s">
        <v>26</v>
      </c>
      <c r="F4" s="52"/>
      <c r="G4" s="52"/>
    </row>
    <row r="5" spans="1:7" s="55" customFormat="1" ht="15.75">
      <c r="A5" s="35">
        <v>103</v>
      </c>
      <c r="B5" s="62" t="s">
        <v>11</v>
      </c>
      <c r="C5" s="36"/>
    </row>
    <row r="6" spans="1:7" s="55" customFormat="1" ht="15.75">
      <c r="A6" s="35"/>
      <c r="B6" s="56"/>
      <c r="C6" s="36"/>
    </row>
    <row r="7" spans="1:7" ht="25.5">
      <c r="A7" s="53"/>
      <c r="B7" s="42" t="s">
        <v>29</v>
      </c>
      <c r="C7" s="43"/>
      <c r="D7" s="41"/>
      <c r="E7" s="41"/>
      <c r="F7" s="41"/>
    </row>
    <row r="8" spans="1:7">
      <c r="A8" s="53"/>
      <c r="B8" s="42" t="s">
        <v>23</v>
      </c>
      <c r="C8" s="43"/>
      <c r="D8" s="41"/>
      <c r="E8" s="41"/>
      <c r="F8" s="41"/>
    </row>
    <row r="9" spans="1:7" ht="24.75" customHeight="1">
      <c r="A9" s="53"/>
      <c r="B9" s="42"/>
      <c r="C9" s="43"/>
      <c r="D9" s="41"/>
      <c r="E9" s="41"/>
      <c r="F9" s="41"/>
    </row>
    <row r="10" spans="1:7" ht="20.100000000000001" customHeight="1">
      <c r="A10" s="53"/>
      <c r="B10" s="60"/>
      <c r="C10" s="47"/>
      <c r="D10" s="41"/>
      <c r="E10" s="41"/>
      <c r="F10" s="41"/>
    </row>
    <row r="11" spans="1:7" ht="20.100000000000001" customHeight="1">
      <c r="A11" s="53"/>
      <c r="B11" s="60"/>
      <c r="C11" s="47"/>
      <c r="D11" s="41"/>
      <c r="E11" s="41"/>
      <c r="F11" s="41"/>
    </row>
    <row r="12" spans="1:7" ht="20.100000000000001" customHeight="1">
      <c r="A12" s="53"/>
      <c r="B12" s="60"/>
      <c r="C12" s="47"/>
      <c r="D12" s="41"/>
      <c r="E12" s="41"/>
      <c r="F12" s="41"/>
    </row>
    <row r="13" spans="1:7" ht="20.100000000000001" customHeight="1">
      <c r="A13" s="53"/>
      <c r="B13" s="60"/>
      <c r="C13" s="47"/>
      <c r="D13" s="41"/>
      <c r="E13" s="41"/>
      <c r="F13" s="41"/>
    </row>
    <row r="14" spans="1:7" ht="20.100000000000001" customHeight="1">
      <c r="A14" s="53"/>
      <c r="B14" s="42"/>
      <c r="C14" s="47"/>
      <c r="D14" s="41"/>
      <c r="E14" s="41"/>
      <c r="F14" s="41"/>
    </row>
    <row r="15" spans="1:7">
      <c r="A15" s="53"/>
      <c r="B15" s="42" t="s">
        <v>27</v>
      </c>
      <c r="C15" s="43"/>
      <c r="D15" s="41"/>
      <c r="E15" s="41"/>
      <c r="F15" s="41"/>
    </row>
    <row r="16" spans="1:7" ht="25.5">
      <c r="A16" s="53"/>
      <c r="B16" s="42" t="s">
        <v>28</v>
      </c>
      <c r="C16" s="43"/>
      <c r="D16" s="41"/>
      <c r="E16" s="41"/>
      <c r="F16" s="41"/>
    </row>
    <row r="17" spans="1:8">
      <c r="A17" s="53"/>
      <c r="B17" s="42"/>
      <c r="C17" s="43"/>
      <c r="D17" s="41"/>
      <c r="E17" s="41"/>
      <c r="F17" s="41"/>
    </row>
    <row r="18" spans="1:8" s="55" customFormat="1" ht="15.75">
      <c r="A18" s="35">
        <v>201</v>
      </c>
      <c r="B18" s="62" t="s">
        <v>13</v>
      </c>
      <c r="C18" s="36"/>
    </row>
    <row r="19" spans="1:8">
      <c r="A19" s="53"/>
      <c r="B19" s="42"/>
      <c r="C19" s="43"/>
      <c r="D19" s="41"/>
      <c r="E19" s="41"/>
      <c r="F19" s="41"/>
    </row>
    <row r="20" spans="1:8" ht="25.5">
      <c r="A20" s="53"/>
      <c r="B20" s="42" t="s">
        <v>30</v>
      </c>
      <c r="C20" s="43"/>
      <c r="D20" s="41"/>
      <c r="E20" s="41"/>
      <c r="F20" s="41"/>
    </row>
    <row r="21" spans="1:8">
      <c r="A21" s="53"/>
      <c r="B21" s="42" t="s">
        <v>31</v>
      </c>
      <c r="C21" s="43"/>
      <c r="D21" s="41"/>
      <c r="E21" s="41"/>
      <c r="F21" s="41"/>
    </row>
    <row r="22" spans="1:8">
      <c r="A22" s="53"/>
      <c r="B22" s="42" t="s">
        <v>32</v>
      </c>
      <c r="C22" s="43"/>
      <c r="D22" s="41"/>
      <c r="E22" s="41"/>
      <c r="F22" s="41"/>
    </row>
    <row r="23" spans="1:8" ht="20.100000000000001" customHeight="1">
      <c r="A23" s="53"/>
      <c r="B23" s="60"/>
      <c r="C23" s="47"/>
      <c r="D23" s="41"/>
      <c r="E23" s="41"/>
      <c r="F23" s="41"/>
    </row>
    <row r="24" spans="1:8" ht="20.100000000000001" customHeight="1">
      <c r="A24" s="53"/>
      <c r="B24" s="60"/>
      <c r="C24" s="47"/>
      <c r="D24" s="41"/>
      <c r="E24" s="41"/>
      <c r="F24" s="41"/>
    </row>
    <row r="25" spans="1:8" ht="20.100000000000001" customHeight="1">
      <c r="A25" s="53"/>
      <c r="B25" s="60"/>
      <c r="C25" s="47"/>
      <c r="D25" s="41"/>
      <c r="E25" s="41"/>
      <c r="F25" s="41"/>
    </row>
    <row r="26" spans="1:8" ht="20.100000000000001" customHeight="1">
      <c r="A26" s="53"/>
      <c r="B26" s="60"/>
      <c r="C26" s="47"/>
      <c r="D26" s="41"/>
      <c r="E26" s="41"/>
      <c r="F26" s="41"/>
    </row>
    <row r="27" spans="1:8" ht="20.100000000000001" customHeight="1">
      <c r="A27" s="53"/>
      <c r="B27" s="48"/>
      <c r="C27" s="43"/>
      <c r="D27" s="41"/>
      <c r="E27" s="41"/>
      <c r="F27" s="41"/>
    </row>
    <row r="28" spans="1:8" s="55" customFormat="1" ht="15.75">
      <c r="A28" s="35">
        <v>302</v>
      </c>
      <c r="B28" s="62" t="s">
        <v>57</v>
      </c>
      <c r="C28" s="36"/>
    </row>
    <row r="29" spans="1:8" ht="15.75">
      <c r="A29" s="35">
        <v>303</v>
      </c>
      <c r="B29" s="42"/>
      <c r="C29" s="43"/>
      <c r="D29" s="41"/>
      <c r="E29" s="41"/>
      <c r="F29" s="41"/>
    </row>
    <row r="30" spans="1:8">
      <c r="A30" s="53"/>
      <c r="B30" s="42" t="s">
        <v>34</v>
      </c>
      <c r="C30" s="43"/>
      <c r="D30" s="41"/>
      <c r="E30" s="41"/>
      <c r="F30" s="41"/>
    </row>
    <row r="31" spans="1:8" ht="20.100000000000001" customHeight="1">
      <c r="A31" s="57"/>
      <c r="B31" s="60"/>
      <c r="C31" s="47"/>
      <c r="D31" s="46"/>
      <c r="E31" s="44"/>
      <c r="F31" s="44"/>
      <c r="G31" s="44"/>
      <c r="H31" s="44"/>
    </row>
    <row r="32" spans="1:8" ht="20.100000000000001" customHeight="1">
      <c r="A32" s="57"/>
      <c r="B32" s="60"/>
      <c r="C32" s="47"/>
      <c r="D32" s="46"/>
      <c r="E32" s="44"/>
      <c r="F32" s="44"/>
      <c r="G32" s="44"/>
      <c r="H32" s="44"/>
    </row>
    <row r="33" spans="1:8" ht="20.100000000000001" customHeight="1">
      <c r="A33" s="57"/>
      <c r="B33" s="60"/>
      <c r="C33" s="47"/>
      <c r="D33" s="46"/>
      <c r="E33" s="44"/>
      <c r="F33" s="44"/>
      <c r="G33" s="44"/>
      <c r="H33" s="44"/>
    </row>
    <row r="34" spans="1:8" ht="20.100000000000001" customHeight="1">
      <c r="A34" s="57"/>
      <c r="B34" s="61"/>
      <c r="C34" s="47"/>
      <c r="D34" s="46"/>
      <c r="E34" s="44"/>
      <c r="F34" s="44"/>
      <c r="G34" s="44"/>
      <c r="H34" s="44"/>
    </row>
    <row r="35" spans="1:8" ht="20.100000000000001" customHeight="1">
      <c r="A35" s="57"/>
      <c r="B35" s="61"/>
      <c r="C35" s="47"/>
      <c r="D35" s="46"/>
      <c r="E35" s="44"/>
      <c r="F35" s="44"/>
      <c r="G35" s="44"/>
      <c r="H35" s="44"/>
    </row>
    <row r="36" spans="1:8" ht="20.100000000000001" customHeight="1">
      <c r="A36" s="57"/>
      <c r="B36" s="61"/>
      <c r="C36" s="47"/>
      <c r="D36" s="46"/>
      <c r="E36" s="44"/>
      <c r="F36" s="44"/>
      <c r="G36" s="44"/>
      <c r="H36" s="44"/>
    </row>
    <row r="37" spans="1:8" ht="20.100000000000001" customHeight="1">
      <c r="A37" s="57"/>
      <c r="B37" s="60"/>
      <c r="C37" s="47"/>
      <c r="D37" s="46"/>
      <c r="E37" s="44"/>
      <c r="F37" s="44"/>
      <c r="G37" s="44"/>
      <c r="H37" s="44"/>
    </row>
    <row r="38" spans="1:8" ht="20.100000000000001" customHeight="1">
      <c r="A38" s="57"/>
      <c r="B38" s="61"/>
      <c r="C38" s="47"/>
      <c r="D38" s="46"/>
      <c r="E38" s="44"/>
      <c r="F38" s="44"/>
      <c r="G38" s="44"/>
      <c r="H38" s="44"/>
    </row>
    <row r="39" spans="1:8">
      <c r="A39" s="53"/>
      <c r="B39" s="42"/>
      <c r="C39" s="43"/>
      <c r="D39" s="41"/>
      <c r="E39" s="41"/>
      <c r="F39" s="41"/>
    </row>
    <row r="40" spans="1:8" ht="18.75" customHeight="1">
      <c r="A40" s="53"/>
      <c r="B40" s="42" t="s">
        <v>37</v>
      </c>
      <c r="C40" s="43"/>
      <c r="D40" s="41"/>
      <c r="E40" s="41"/>
      <c r="F40" s="41"/>
    </row>
    <row r="41" spans="1:8" ht="25.5">
      <c r="A41" s="53"/>
      <c r="B41" s="42" t="s">
        <v>33</v>
      </c>
      <c r="C41" s="43"/>
      <c r="D41" s="41"/>
      <c r="E41" s="41"/>
      <c r="F41" s="41"/>
    </row>
    <row r="42" spans="1:8" ht="15.75" thickBot="1">
      <c r="A42" s="54"/>
      <c r="B42" s="58"/>
      <c r="C42" s="45"/>
    </row>
    <row r="43" spans="1:8" ht="15.75" thickTop="1"/>
  </sheetData>
  <mergeCells count="1">
    <mergeCell ref="A3:C3"/>
  </mergeCells>
  <printOptions horizontalCentered="1"/>
  <pageMargins left="0.39370078740157483" right="0.39370078740157483" top="0.39370078740157483" bottom="0.39370078740157483" header="0.51181102362204722" footer="0.11811023622047245"/>
  <pageSetup paperSize="9"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dimension ref="A1:H30"/>
  <sheetViews>
    <sheetView view="pageBreakPreview" zoomScale="130" zoomScaleNormal="100" zoomScaleSheetLayoutView="130" workbookViewId="0">
      <selection activeCell="B23" sqref="B23"/>
    </sheetView>
  </sheetViews>
  <sheetFormatPr baseColWidth="10" defaultColWidth="52.5703125" defaultRowHeight="15"/>
  <cols>
    <col min="1" max="1" width="9.140625" style="49" customWidth="1"/>
    <col min="2" max="2" width="74.85546875" style="59" customWidth="1"/>
    <col min="3" max="3" width="12.85546875" style="37" customWidth="1"/>
    <col min="4" max="4" width="52.5703125" style="37" customWidth="1"/>
    <col min="5" max="7" width="52.5703125" style="37" hidden="1" customWidth="1"/>
    <col min="8" max="16384" width="52.5703125" style="37"/>
  </cols>
  <sheetData>
    <row r="1" spans="1:7" s="55" customFormat="1" ht="38.25" customHeight="1" thickTop="1">
      <c r="A1" s="32" t="s">
        <v>20</v>
      </c>
      <c r="B1" s="33" t="s">
        <v>21</v>
      </c>
      <c r="C1" s="34" t="s">
        <v>22</v>
      </c>
    </row>
    <row r="2" spans="1:7" s="55" customFormat="1" ht="10.5" customHeight="1">
      <c r="A2" s="35"/>
      <c r="B2" s="56"/>
      <c r="C2" s="36"/>
      <c r="E2" s="50" t="s">
        <v>24</v>
      </c>
      <c r="F2" s="50"/>
      <c r="G2" s="50"/>
    </row>
    <row r="3" spans="1:7" ht="22.5" customHeight="1">
      <c r="A3" s="118" t="s">
        <v>38</v>
      </c>
      <c r="B3" s="119"/>
      <c r="C3" s="120"/>
      <c r="E3" s="51" t="s">
        <v>25</v>
      </c>
      <c r="F3" s="51"/>
      <c r="G3" s="51"/>
    </row>
    <row r="4" spans="1:7" ht="15.75">
      <c r="A4" s="38"/>
      <c r="B4" s="39"/>
      <c r="C4" s="40"/>
      <c r="E4" s="52" t="s">
        <v>26</v>
      </c>
      <c r="F4" s="52"/>
      <c r="G4" s="52"/>
    </row>
    <row r="5" spans="1:7" s="55" customFormat="1" ht="15.75">
      <c r="A5" s="35">
        <v>103</v>
      </c>
      <c r="B5" s="62" t="s">
        <v>11</v>
      </c>
      <c r="C5" s="36"/>
    </row>
    <row r="6" spans="1:7">
      <c r="A6" s="53"/>
      <c r="B6" s="42" t="s">
        <v>23</v>
      </c>
      <c r="C6" s="43"/>
      <c r="D6" s="41"/>
      <c r="E6" s="41"/>
      <c r="F6" s="41"/>
    </row>
    <row r="7" spans="1:7">
      <c r="A7" s="53"/>
      <c r="B7" s="60" t="s">
        <v>79</v>
      </c>
      <c r="C7" s="47"/>
      <c r="D7" s="41"/>
      <c r="E7" s="41"/>
      <c r="F7" s="41"/>
    </row>
    <row r="8" spans="1:7">
      <c r="A8" s="53"/>
      <c r="B8" s="60" t="s">
        <v>80</v>
      </c>
      <c r="C8" s="47"/>
      <c r="D8" s="41"/>
      <c r="E8" s="41"/>
      <c r="F8" s="41"/>
    </row>
    <row r="9" spans="1:7">
      <c r="A9" s="53"/>
      <c r="B9" s="60" t="s">
        <v>81</v>
      </c>
      <c r="C9" s="47"/>
      <c r="D9" s="41"/>
      <c r="E9" s="41"/>
      <c r="F9" s="41"/>
    </row>
    <row r="10" spans="1:7">
      <c r="A10" s="53"/>
      <c r="B10" s="60" t="s">
        <v>82</v>
      </c>
      <c r="C10" s="47"/>
      <c r="D10" s="41"/>
      <c r="E10" s="41"/>
      <c r="F10" s="41"/>
    </row>
    <row r="11" spans="1:7">
      <c r="A11" s="53"/>
      <c r="B11" s="42"/>
      <c r="C11" s="47"/>
      <c r="D11" s="41"/>
      <c r="E11" s="41"/>
      <c r="F11" s="41"/>
    </row>
    <row r="12" spans="1:7">
      <c r="A12" s="53"/>
      <c r="B12" s="42"/>
      <c r="C12" s="43"/>
      <c r="D12" s="41"/>
      <c r="E12" s="41"/>
      <c r="F12" s="41"/>
    </row>
    <row r="13" spans="1:7" s="55" customFormat="1" ht="15.75">
      <c r="A13" s="35">
        <v>201</v>
      </c>
      <c r="B13" s="62" t="s">
        <v>13</v>
      </c>
      <c r="C13" s="36"/>
    </row>
    <row r="14" spans="1:7">
      <c r="A14" s="53"/>
      <c r="B14" s="42"/>
      <c r="C14" s="43"/>
      <c r="D14" s="41"/>
      <c r="E14" s="41"/>
      <c r="F14" s="41"/>
    </row>
    <row r="15" spans="1:7">
      <c r="A15" s="53"/>
      <c r="B15" s="42" t="s">
        <v>32</v>
      </c>
      <c r="C15" s="43"/>
      <c r="D15" s="41"/>
      <c r="E15" s="41"/>
      <c r="F15" s="41"/>
    </row>
    <row r="16" spans="1:7">
      <c r="A16" s="53"/>
      <c r="B16" s="60" t="s">
        <v>83</v>
      </c>
      <c r="C16" s="47"/>
      <c r="D16" s="41"/>
      <c r="E16" s="41"/>
      <c r="F16" s="41"/>
    </row>
    <row r="17" spans="1:8">
      <c r="A17" s="53"/>
      <c r="B17" s="60" t="s">
        <v>84</v>
      </c>
      <c r="C17" s="47"/>
      <c r="D17" s="41"/>
      <c r="E17" s="41"/>
      <c r="F17" s="41"/>
    </row>
    <row r="18" spans="1:8">
      <c r="A18" s="53"/>
      <c r="B18" s="60" t="s">
        <v>85</v>
      </c>
      <c r="C18" s="47"/>
      <c r="D18" s="41"/>
      <c r="E18" s="41"/>
      <c r="F18" s="41"/>
    </row>
    <row r="19" spans="1:8">
      <c r="A19" s="53"/>
      <c r="B19" s="60" t="s">
        <v>86</v>
      </c>
      <c r="C19" s="47"/>
      <c r="D19" s="41"/>
      <c r="E19" s="41"/>
      <c r="F19" s="41"/>
    </row>
    <row r="20" spans="1:8">
      <c r="A20" s="53"/>
      <c r="B20" s="48"/>
      <c r="C20" s="43"/>
      <c r="D20" s="41"/>
      <c r="E20" s="41"/>
      <c r="F20" s="41"/>
    </row>
    <row r="21" spans="1:8" s="55" customFormat="1" ht="15.75">
      <c r="A21" s="35">
        <v>302</v>
      </c>
      <c r="B21" s="62" t="s">
        <v>57</v>
      </c>
      <c r="C21" s="36"/>
    </row>
    <row r="22" spans="1:8">
      <c r="A22" s="53"/>
      <c r="B22" s="42"/>
      <c r="C22" s="43"/>
      <c r="D22" s="41"/>
      <c r="E22" s="41"/>
      <c r="F22" s="41"/>
    </row>
    <row r="23" spans="1:8">
      <c r="A23" s="53"/>
      <c r="B23" s="42" t="s">
        <v>34</v>
      </c>
      <c r="C23" s="43"/>
      <c r="D23" s="41"/>
      <c r="E23" s="41"/>
      <c r="F23" s="41"/>
    </row>
    <row r="24" spans="1:8" ht="25.5">
      <c r="A24" s="57"/>
      <c r="B24" s="60" t="s">
        <v>87</v>
      </c>
      <c r="C24" s="47"/>
      <c r="D24" s="46"/>
      <c r="E24" s="44"/>
      <c r="F24" s="44"/>
      <c r="G24" s="44"/>
      <c r="H24" s="44"/>
    </row>
    <row r="25" spans="1:8">
      <c r="A25" s="57"/>
      <c r="B25" s="60" t="s">
        <v>90</v>
      </c>
      <c r="C25" s="47"/>
      <c r="D25" s="46"/>
      <c r="E25" s="44"/>
      <c r="F25" s="44"/>
      <c r="G25" s="44"/>
      <c r="H25" s="44"/>
    </row>
    <row r="26" spans="1:8" ht="25.5">
      <c r="A26" s="57"/>
      <c r="B26" s="60" t="s">
        <v>35</v>
      </c>
      <c r="C26" s="47"/>
      <c r="D26" s="46"/>
      <c r="E26" s="44"/>
      <c r="F26" s="44"/>
      <c r="G26" s="44"/>
      <c r="H26" s="44"/>
    </row>
    <row r="27" spans="1:8">
      <c r="A27" s="57"/>
      <c r="B27" s="61" t="s">
        <v>88</v>
      </c>
      <c r="C27" s="47"/>
      <c r="D27" s="46"/>
      <c r="E27" s="44"/>
      <c r="F27" s="44"/>
      <c r="G27" s="44"/>
      <c r="H27" s="44"/>
    </row>
    <row r="28" spans="1:8">
      <c r="A28" s="57"/>
      <c r="B28" s="60" t="s">
        <v>36</v>
      </c>
      <c r="C28" s="47"/>
      <c r="D28" s="46"/>
      <c r="E28" s="44"/>
      <c r="F28" s="44"/>
      <c r="G28" s="44"/>
      <c r="H28" s="44"/>
    </row>
    <row r="29" spans="1:8">
      <c r="A29" s="57"/>
      <c r="B29" s="61" t="s">
        <v>89</v>
      </c>
      <c r="C29" s="47"/>
      <c r="D29" s="46"/>
      <c r="E29" s="44"/>
      <c r="F29" s="44"/>
      <c r="G29" s="44"/>
      <c r="H29" s="44"/>
    </row>
    <row r="30" spans="1:8">
      <c r="A30" s="53"/>
      <c r="B30" s="42"/>
      <c r="C30" s="43"/>
      <c r="D30" s="41"/>
      <c r="E30" s="41"/>
      <c r="F30" s="41"/>
    </row>
  </sheetData>
  <mergeCells count="1">
    <mergeCell ref="A3:C3"/>
  </mergeCells>
  <printOptions horizontalCentered="1"/>
  <pageMargins left="0.39370078740157483" right="0.39370078740157483" top="0.39370078740157483" bottom="0.39370078740157483" header="0.51181102362204722" footer="0.11811023622047245"/>
  <pageSetup paperSize="9" scale="88" orientation="portrait"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sheetPr>
    <tabColor indexed="13"/>
  </sheetPr>
  <dimension ref="A1:F152"/>
  <sheetViews>
    <sheetView zoomScale="120" zoomScaleNormal="120" zoomScaleSheetLayoutView="100" workbookViewId="0">
      <selection sqref="A1:F35"/>
    </sheetView>
  </sheetViews>
  <sheetFormatPr baseColWidth="10" defaultRowHeight="12.75"/>
  <cols>
    <col min="1" max="1" width="11.42578125" style="28"/>
    <col min="2" max="2" width="57.140625" customWidth="1"/>
    <col min="3" max="3" width="5.42578125" customWidth="1"/>
    <col min="4" max="4" width="11.7109375" customWidth="1"/>
    <col min="5" max="5" width="14.28515625" customWidth="1"/>
    <col min="6" max="6" width="16.28515625" customWidth="1"/>
  </cols>
  <sheetData>
    <row r="1" spans="1:6" ht="15" customHeight="1"/>
    <row r="2" spans="1:6" ht="15" customHeight="1"/>
    <row r="3" spans="1:6" ht="15" customHeight="1"/>
    <row r="4" spans="1:6" ht="18.75" customHeight="1"/>
    <row r="5" spans="1:6" ht="13.5" customHeight="1"/>
    <row r="6" spans="1:6" ht="5.85" customHeight="1" thickBot="1"/>
    <row r="7" spans="1:6" ht="45.75" customHeight="1" thickTop="1">
      <c r="A7" s="11" t="s">
        <v>0</v>
      </c>
      <c r="B7" s="9" t="s">
        <v>1</v>
      </c>
      <c r="C7" s="15" t="s">
        <v>2</v>
      </c>
      <c r="D7" s="8" t="s">
        <v>8</v>
      </c>
      <c r="E7" s="8" t="s">
        <v>3</v>
      </c>
      <c r="F7" s="10" t="s">
        <v>4</v>
      </c>
    </row>
    <row r="8" spans="1:6" ht="17.25" customHeight="1">
      <c r="A8" s="16"/>
      <c r="B8" s="17"/>
      <c r="C8" s="18"/>
      <c r="D8" s="1"/>
      <c r="E8" s="6"/>
      <c r="F8" s="19"/>
    </row>
    <row r="9" spans="1:6" ht="19.5" customHeight="1">
      <c r="A9" s="112" t="s">
        <v>14</v>
      </c>
      <c r="B9" s="113"/>
      <c r="C9" s="113"/>
      <c r="D9" s="113"/>
      <c r="E9" s="113"/>
      <c r="F9" s="114"/>
    </row>
    <row r="10" spans="1:6" ht="21.75" customHeight="1">
      <c r="A10" s="20">
        <v>100</v>
      </c>
      <c r="B10" s="14" t="s">
        <v>46</v>
      </c>
      <c r="C10" s="4"/>
      <c r="D10" s="24" t="s">
        <v>9</v>
      </c>
      <c r="E10" s="21"/>
      <c r="F10" s="13"/>
    </row>
    <row r="11" spans="1:6" ht="21.75" customHeight="1">
      <c r="A11" s="20"/>
      <c r="B11" s="14" t="s">
        <v>10</v>
      </c>
      <c r="C11" s="4"/>
      <c r="D11" s="24" t="s">
        <v>9</v>
      </c>
      <c r="E11" s="21"/>
      <c r="F11" s="13"/>
    </row>
    <row r="12" spans="1:6" ht="18.75" customHeight="1">
      <c r="A12" s="20">
        <v>101</v>
      </c>
      <c r="B12" s="2" t="s">
        <v>52</v>
      </c>
      <c r="C12" s="4" t="s">
        <v>6</v>
      </c>
      <c r="D12" s="24">
        <f>'Métré (2)'!H6</f>
        <v>132.57999999999998</v>
      </c>
      <c r="E12" s="12">
        <v>45</v>
      </c>
      <c r="F12" s="13"/>
    </row>
    <row r="13" spans="1:6" ht="18.75" customHeight="1">
      <c r="A13" s="20">
        <v>102</v>
      </c>
      <c r="B13" s="2" t="s">
        <v>54</v>
      </c>
      <c r="C13" s="4" t="s">
        <v>6</v>
      </c>
      <c r="D13" s="24">
        <f>'Métré (2)'!H9</f>
        <v>651.6</v>
      </c>
      <c r="E13" s="12">
        <v>65</v>
      </c>
      <c r="F13" s="13"/>
    </row>
    <row r="14" spans="1:6" ht="18.75" customHeight="1">
      <c r="A14" s="20"/>
      <c r="B14" s="14" t="s">
        <v>11</v>
      </c>
      <c r="C14" s="4"/>
      <c r="D14" s="24" t="s">
        <v>9</v>
      </c>
      <c r="E14" s="12"/>
      <c r="F14" s="13"/>
    </row>
    <row r="15" spans="1:6" ht="18.75" customHeight="1">
      <c r="A15" s="20">
        <v>103</v>
      </c>
      <c r="B15" s="2" t="s">
        <v>53</v>
      </c>
      <c r="C15" s="4" t="s">
        <v>6</v>
      </c>
      <c r="D15" s="24">
        <f>'Métré (2)'!H13</f>
        <v>661.69400000000007</v>
      </c>
      <c r="E15" s="12">
        <v>95</v>
      </c>
      <c r="F15" s="13"/>
    </row>
    <row r="16" spans="1:6" ht="16.5" customHeight="1" thickBot="1">
      <c r="A16" s="31"/>
      <c r="B16" s="26"/>
      <c r="C16" s="25"/>
      <c r="D16" s="27" t="s">
        <v>9</v>
      </c>
      <c r="E16" s="22"/>
      <c r="F16" s="23"/>
    </row>
    <row r="17" spans="1:6" ht="17.25" customHeight="1" thickTop="1">
      <c r="A17" s="20">
        <v>200</v>
      </c>
      <c r="B17" s="14" t="s">
        <v>13</v>
      </c>
      <c r="C17" s="4"/>
      <c r="D17" s="24"/>
      <c r="E17" s="12"/>
      <c r="F17" s="13"/>
    </row>
    <row r="18" spans="1:6" ht="17.25" customHeight="1">
      <c r="A18" s="20">
        <v>201</v>
      </c>
      <c r="B18" s="2" t="s">
        <v>60</v>
      </c>
      <c r="C18" s="4" t="s">
        <v>7</v>
      </c>
      <c r="D18" s="24">
        <f>(D23+D24)*50</f>
        <v>37611</v>
      </c>
      <c r="E18" s="12">
        <v>1.95</v>
      </c>
      <c r="F18" s="13"/>
    </row>
    <row r="19" spans="1:6" ht="16.5" customHeight="1" thickBot="1">
      <c r="A19" s="31"/>
      <c r="B19" s="26"/>
      <c r="C19" s="25"/>
      <c r="D19" s="27" t="s">
        <v>9</v>
      </c>
      <c r="E19" s="22"/>
      <c r="F19" s="23"/>
    </row>
    <row r="20" spans="1:6" ht="17.25" customHeight="1" thickTop="1">
      <c r="A20" s="20">
        <v>300</v>
      </c>
      <c r="B20" s="7" t="s">
        <v>51</v>
      </c>
      <c r="C20" s="4"/>
      <c r="D20" s="24" t="s">
        <v>9</v>
      </c>
      <c r="E20" s="12"/>
      <c r="F20" s="13"/>
    </row>
    <row r="21" spans="1:6" ht="17.25" customHeight="1">
      <c r="A21" s="20">
        <v>301</v>
      </c>
      <c r="B21" s="73" t="s">
        <v>58</v>
      </c>
      <c r="C21" s="4" t="s">
        <v>6</v>
      </c>
      <c r="D21" s="24">
        <f>'Métré (2)'!H16</f>
        <v>441.98</v>
      </c>
      <c r="E21" s="12">
        <v>10</v>
      </c>
      <c r="F21" s="13"/>
    </row>
    <row r="22" spans="1:6" ht="17.25" customHeight="1">
      <c r="A22" s="20"/>
      <c r="B22" s="14" t="s">
        <v>57</v>
      </c>
      <c r="C22" s="4"/>
      <c r="D22" s="24" t="s">
        <v>9</v>
      </c>
      <c r="E22" s="12"/>
      <c r="F22" s="13"/>
    </row>
    <row r="23" spans="1:6" ht="17.25" customHeight="1">
      <c r="A23" s="20">
        <v>302</v>
      </c>
      <c r="B23" s="2" t="s">
        <v>56</v>
      </c>
      <c r="C23" s="4" t="s">
        <v>5</v>
      </c>
      <c r="D23" s="24">
        <f>'Métré (2)'!H18</f>
        <v>296.10000000000002</v>
      </c>
      <c r="E23" s="12">
        <v>145</v>
      </c>
      <c r="F23" s="13"/>
    </row>
    <row r="24" spans="1:6" ht="17.25" customHeight="1">
      <c r="A24" s="20">
        <v>303</v>
      </c>
      <c r="B24" s="2" t="s">
        <v>55</v>
      </c>
      <c r="C24" s="4" t="s">
        <v>5</v>
      </c>
      <c r="D24" s="24">
        <f>'Métré (2)'!H20</f>
        <v>456.11999999999995</v>
      </c>
      <c r="E24" s="12">
        <v>175</v>
      </c>
      <c r="F24" s="13"/>
    </row>
    <row r="25" spans="1:6" ht="11.25" customHeight="1" thickBot="1">
      <c r="A25" s="74"/>
      <c r="B25" s="75"/>
      <c r="C25" s="76"/>
      <c r="D25" s="77"/>
      <c r="E25" s="78"/>
      <c r="F25" s="79"/>
    </row>
    <row r="26" spans="1:6" ht="21.75" customHeight="1" thickTop="1">
      <c r="A26" s="20">
        <v>400</v>
      </c>
      <c r="B26" s="14" t="s">
        <v>45</v>
      </c>
      <c r="C26" s="4"/>
      <c r="D26" s="24"/>
      <c r="E26" s="12"/>
      <c r="F26" s="13"/>
    </row>
    <row r="27" spans="1:6" ht="29.25" customHeight="1">
      <c r="A27" s="20">
        <v>401</v>
      </c>
      <c r="B27" s="73" t="s">
        <v>12</v>
      </c>
      <c r="C27" s="4" t="s">
        <v>6</v>
      </c>
      <c r="D27" s="24">
        <f>'Métré (2)'!H29</f>
        <v>1144.1799999999998</v>
      </c>
      <c r="E27" s="12">
        <v>2</v>
      </c>
      <c r="F27" s="13"/>
    </row>
    <row r="28" spans="1:6" ht="21.75" customHeight="1">
      <c r="A28" s="20">
        <v>402</v>
      </c>
      <c r="B28" s="2" t="s">
        <v>47</v>
      </c>
      <c r="C28" s="4" t="s">
        <v>6</v>
      </c>
      <c r="D28" s="24">
        <f>'Métré (2)'!H32</f>
        <v>651.6</v>
      </c>
      <c r="E28" s="12">
        <v>18</v>
      </c>
      <c r="F28" s="13"/>
    </row>
    <row r="29" spans="1:6" ht="21.75" customHeight="1">
      <c r="A29" s="20">
        <v>403</v>
      </c>
      <c r="B29" s="2" t="s">
        <v>50</v>
      </c>
      <c r="C29" s="4" t="s">
        <v>49</v>
      </c>
      <c r="D29" s="24">
        <v>90</v>
      </c>
      <c r="E29" s="12">
        <v>10</v>
      </c>
      <c r="F29" s="13"/>
    </row>
    <row r="30" spans="1:6" ht="21.75" customHeight="1">
      <c r="A30" s="20">
        <v>402</v>
      </c>
      <c r="B30" s="2" t="s">
        <v>48</v>
      </c>
      <c r="C30" s="4" t="s">
        <v>49</v>
      </c>
      <c r="D30" s="24">
        <v>90</v>
      </c>
      <c r="E30" s="12">
        <v>20</v>
      </c>
      <c r="F30" s="13"/>
    </row>
    <row r="31" spans="1:6" s="5" customFormat="1" ht="25.5" customHeight="1" thickBot="1">
      <c r="A31" s="29"/>
      <c r="B31" s="115" t="s">
        <v>39</v>
      </c>
      <c r="C31" s="115"/>
      <c r="D31" s="115"/>
      <c r="E31" s="80"/>
      <c r="F31" s="81"/>
    </row>
    <row r="32" spans="1:6" ht="20.25" customHeight="1" thickTop="1">
      <c r="A32" s="20">
        <v>500</v>
      </c>
      <c r="B32" s="14" t="s">
        <v>19</v>
      </c>
      <c r="C32" s="4"/>
      <c r="D32" s="24" t="s">
        <v>9</v>
      </c>
      <c r="E32" s="12"/>
      <c r="F32" s="13"/>
    </row>
    <row r="33" spans="1:6" ht="24" customHeight="1">
      <c r="A33" s="20">
        <v>501</v>
      </c>
      <c r="B33" s="3" t="s">
        <v>16</v>
      </c>
      <c r="C33" s="4" t="s">
        <v>18</v>
      </c>
      <c r="D33" s="24">
        <v>1</v>
      </c>
      <c r="E33" s="12">
        <v>175000</v>
      </c>
      <c r="F33" s="13">
        <f>E33*D33</f>
        <v>175000</v>
      </c>
    </row>
    <row r="34" spans="1:6" ht="24" customHeight="1">
      <c r="A34" s="20">
        <v>502</v>
      </c>
      <c r="B34" s="3" t="s">
        <v>17</v>
      </c>
      <c r="C34" s="4" t="s">
        <v>18</v>
      </c>
      <c r="D34" s="24">
        <v>1</v>
      </c>
      <c r="E34" s="12">
        <v>250000</v>
      </c>
      <c r="F34" s="13">
        <f>E34*D34</f>
        <v>250000</v>
      </c>
    </row>
    <row r="35" spans="1:6" s="5" customFormat="1" ht="25.5" customHeight="1" thickBot="1">
      <c r="A35" s="29"/>
      <c r="B35" s="115" t="s">
        <v>15</v>
      </c>
      <c r="C35" s="115"/>
      <c r="D35" s="115"/>
      <c r="E35" s="116">
        <f>SUM(F33:F34)</f>
        <v>425000</v>
      </c>
      <c r="F35" s="117"/>
    </row>
    <row r="36" spans="1:6" ht="13.5" thickTop="1">
      <c r="A36" s="30"/>
    </row>
    <row r="37" spans="1:6">
      <c r="A37" s="30"/>
    </row>
    <row r="38" spans="1:6">
      <c r="A38" s="30"/>
    </row>
    <row r="39" spans="1:6">
      <c r="A39" s="30"/>
    </row>
    <row r="40" spans="1:6">
      <c r="A40" s="30"/>
    </row>
    <row r="41" spans="1:6">
      <c r="A41" s="30"/>
    </row>
    <row r="42" spans="1:6">
      <c r="A42" s="30"/>
    </row>
    <row r="43" spans="1:6">
      <c r="A43" s="30"/>
    </row>
    <row r="44" spans="1:6">
      <c r="A44" s="30"/>
    </row>
    <row r="45" spans="1:6">
      <c r="A45" s="30"/>
    </row>
    <row r="46" spans="1:6">
      <c r="A46" s="30"/>
    </row>
    <row r="47" spans="1:6">
      <c r="A47" s="30"/>
    </row>
    <row r="48" spans="1:6">
      <c r="A48" s="30"/>
    </row>
    <row r="49" spans="1:1">
      <c r="A49" s="30"/>
    </row>
    <row r="50" spans="1:1">
      <c r="A50" s="30"/>
    </row>
    <row r="51" spans="1:1">
      <c r="A51" s="30"/>
    </row>
    <row r="52" spans="1:1">
      <c r="A52" s="30"/>
    </row>
    <row r="53" spans="1:1">
      <c r="A53" s="30"/>
    </row>
    <row r="54" spans="1:1">
      <c r="A54" s="30"/>
    </row>
    <row r="55" spans="1:1">
      <c r="A55" s="30"/>
    </row>
    <row r="56" spans="1:1">
      <c r="A56" s="30"/>
    </row>
    <row r="57" spans="1:1">
      <c r="A57" s="30"/>
    </row>
    <row r="58" spans="1:1">
      <c r="A58" s="30"/>
    </row>
    <row r="59" spans="1:1">
      <c r="A59" s="30"/>
    </row>
    <row r="60" spans="1:1">
      <c r="A60" s="30"/>
    </row>
    <row r="61" spans="1:1">
      <c r="A61" s="30"/>
    </row>
    <row r="62" spans="1:1">
      <c r="A62" s="30"/>
    </row>
    <row r="63" spans="1:1">
      <c r="A63" s="30"/>
    </row>
    <row r="64" spans="1:1">
      <c r="A64" s="30"/>
    </row>
    <row r="65" spans="1:1">
      <c r="A65" s="30"/>
    </row>
    <row r="66" spans="1:1">
      <c r="A66" s="30"/>
    </row>
    <row r="67" spans="1:1">
      <c r="A67" s="30"/>
    </row>
    <row r="68" spans="1:1">
      <c r="A68" s="30"/>
    </row>
    <row r="69" spans="1:1">
      <c r="A69" s="30"/>
    </row>
    <row r="70" spans="1:1">
      <c r="A70" s="30"/>
    </row>
    <row r="71" spans="1:1">
      <c r="A71" s="30"/>
    </row>
    <row r="72" spans="1:1">
      <c r="A72" s="30"/>
    </row>
    <row r="73" spans="1:1">
      <c r="A73" s="30"/>
    </row>
    <row r="74" spans="1:1">
      <c r="A74" s="30"/>
    </row>
    <row r="75" spans="1:1">
      <c r="A75" s="30"/>
    </row>
    <row r="76" spans="1:1">
      <c r="A76" s="30"/>
    </row>
    <row r="77" spans="1:1">
      <c r="A77" s="30"/>
    </row>
    <row r="78" spans="1:1">
      <c r="A78" s="30"/>
    </row>
    <row r="79" spans="1:1">
      <c r="A79" s="30"/>
    </row>
    <row r="80" spans="1:1">
      <c r="A80" s="30"/>
    </row>
    <row r="81" spans="1:1">
      <c r="A81" s="30"/>
    </row>
    <row r="82" spans="1:1">
      <c r="A82" s="30"/>
    </row>
    <row r="83" spans="1:1">
      <c r="A83" s="30"/>
    </row>
    <row r="84" spans="1:1">
      <c r="A84" s="30"/>
    </row>
    <row r="85" spans="1:1">
      <c r="A85" s="30"/>
    </row>
    <row r="86" spans="1:1">
      <c r="A86" s="30"/>
    </row>
    <row r="87" spans="1:1">
      <c r="A87" s="30"/>
    </row>
    <row r="88" spans="1:1">
      <c r="A88" s="30"/>
    </row>
    <row r="89" spans="1:1">
      <c r="A89" s="30"/>
    </row>
    <row r="90" spans="1:1">
      <c r="A90" s="30"/>
    </row>
    <row r="91" spans="1:1">
      <c r="A91" s="30"/>
    </row>
    <row r="92" spans="1:1">
      <c r="A92" s="30"/>
    </row>
    <row r="93" spans="1:1">
      <c r="A93" s="30"/>
    </row>
    <row r="94" spans="1:1">
      <c r="A94" s="30"/>
    </row>
    <row r="95" spans="1:1">
      <c r="A95" s="30"/>
    </row>
    <row r="96" spans="1:1">
      <c r="A96" s="30"/>
    </row>
    <row r="97" spans="1:1">
      <c r="A97" s="30"/>
    </row>
    <row r="98" spans="1:1">
      <c r="A98" s="30"/>
    </row>
    <row r="99" spans="1:1">
      <c r="A99" s="30"/>
    </row>
    <row r="100" spans="1:1">
      <c r="A100" s="30"/>
    </row>
    <row r="101" spans="1:1">
      <c r="A101" s="30"/>
    </row>
    <row r="102" spans="1:1">
      <c r="A102" s="30"/>
    </row>
    <row r="103" spans="1:1">
      <c r="A103" s="30"/>
    </row>
    <row r="104" spans="1:1">
      <c r="A104" s="30"/>
    </row>
    <row r="105" spans="1:1">
      <c r="A105" s="30"/>
    </row>
    <row r="106" spans="1:1">
      <c r="A106" s="30"/>
    </row>
    <row r="107" spans="1:1">
      <c r="A107" s="30"/>
    </row>
    <row r="108" spans="1:1">
      <c r="A108" s="30"/>
    </row>
    <row r="109" spans="1:1">
      <c r="A109" s="30"/>
    </row>
    <row r="110" spans="1:1">
      <c r="A110" s="30"/>
    </row>
    <row r="111" spans="1:1">
      <c r="A111" s="30"/>
    </row>
    <row r="112" spans="1:1">
      <c r="A112" s="30"/>
    </row>
    <row r="113" spans="1:1">
      <c r="A113" s="30"/>
    </row>
    <row r="114" spans="1:1">
      <c r="A114" s="30"/>
    </row>
    <row r="115" spans="1:1">
      <c r="A115" s="30"/>
    </row>
    <row r="116" spans="1:1">
      <c r="A116" s="30"/>
    </row>
    <row r="117" spans="1:1">
      <c r="A117" s="30"/>
    </row>
    <row r="118" spans="1:1">
      <c r="A118" s="30"/>
    </row>
    <row r="119" spans="1:1">
      <c r="A119" s="30"/>
    </row>
    <row r="120" spans="1:1">
      <c r="A120" s="30"/>
    </row>
    <row r="121" spans="1:1">
      <c r="A121" s="30"/>
    </row>
    <row r="122" spans="1:1">
      <c r="A122" s="30"/>
    </row>
    <row r="123" spans="1:1">
      <c r="A123" s="30"/>
    </row>
    <row r="124" spans="1:1">
      <c r="A124" s="30"/>
    </row>
    <row r="125" spans="1:1">
      <c r="A125" s="30"/>
    </row>
    <row r="126" spans="1:1">
      <c r="A126" s="30"/>
    </row>
    <row r="127" spans="1:1">
      <c r="A127" s="30"/>
    </row>
    <row r="128" spans="1:1">
      <c r="A128" s="30"/>
    </row>
    <row r="129" spans="1:1">
      <c r="A129" s="30"/>
    </row>
    <row r="130" spans="1:1">
      <c r="A130" s="30"/>
    </row>
    <row r="131" spans="1:1">
      <c r="A131" s="30"/>
    </row>
    <row r="132" spans="1:1">
      <c r="A132" s="30"/>
    </row>
    <row r="133" spans="1:1">
      <c r="A133" s="30"/>
    </row>
    <row r="134" spans="1:1">
      <c r="A134" s="30"/>
    </row>
    <row r="135" spans="1:1">
      <c r="A135" s="30"/>
    </row>
    <row r="136" spans="1:1">
      <c r="A136" s="30"/>
    </row>
    <row r="137" spans="1:1">
      <c r="A137" s="30"/>
    </row>
    <row r="138" spans="1:1">
      <c r="A138" s="30"/>
    </row>
    <row r="139" spans="1:1">
      <c r="A139" s="30"/>
    </row>
    <row r="140" spans="1:1">
      <c r="A140" s="30"/>
    </row>
    <row r="141" spans="1:1">
      <c r="A141" s="30"/>
    </row>
    <row r="142" spans="1:1">
      <c r="A142" s="30"/>
    </row>
    <row r="143" spans="1:1">
      <c r="A143" s="30"/>
    </row>
    <row r="144" spans="1:1">
      <c r="A144" s="30"/>
    </row>
    <row r="145" spans="1:1">
      <c r="A145" s="30"/>
    </row>
    <row r="146" spans="1:1">
      <c r="A146" s="30"/>
    </row>
    <row r="147" spans="1:1">
      <c r="A147" s="30"/>
    </row>
    <row r="148" spans="1:1">
      <c r="A148" s="30"/>
    </row>
    <row r="149" spans="1:1">
      <c r="A149" s="30"/>
    </row>
    <row r="150" spans="1:1">
      <c r="A150" s="30"/>
    </row>
    <row r="151" spans="1:1">
      <c r="A151" s="30"/>
    </row>
    <row r="152" spans="1:1">
      <c r="A152" s="30"/>
    </row>
  </sheetData>
  <mergeCells count="4">
    <mergeCell ref="A9:F9"/>
    <mergeCell ref="B31:D31"/>
    <mergeCell ref="B35:D35"/>
    <mergeCell ref="E35:F35"/>
  </mergeCells>
  <printOptions horizontalCentered="1"/>
  <pageMargins left="0.39370078740157483" right="0.39370078740157483" top="0.39370078740157483" bottom="0.39370078740157483" header="0.23622047244094491" footer="0.51181102362204722"/>
  <pageSetup paperSize="9" scale="74" fitToHeight="15" orientation="portrait" r:id="rId1"/>
  <headerFooter alignWithMargins="0"/>
  <rowBreaks count="1" manualBreakCount="1">
    <brk id="28" max="7" man="1"/>
  </rowBreaks>
  <drawing r:id="rId2"/>
</worksheet>
</file>

<file path=xl/worksheets/sheet7.xml><?xml version="1.0" encoding="utf-8"?>
<worksheet xmlns="http://schemas.openxmlformats.org/spreadsheetml/2006/main" xmlns:r="http://schemas.openxmlformats.org/officeDocument/2006/relationships">
  <sheetPr>
    <tabColor indexed="13"/>
  </sheetPr>
  <dimension ref="A1:F152"/>
  <sheetViews>
    <sheetView zoomScale="120" zoomScaleNormal="120" zoomScaleSheetLayoutView="100" workbookViewId="0">
      <selection activeCell="B27" sqref="B27"/>
    </sheetView>
  </sheetViews>
  <sheetFormatPr baseColWidth="10" defaultRowHeight="12.75"/>
  <cols>
    <col min="1" max="1" width="11.42578125" style="28"/>
    <col min="2" max="2" width="57.140625" customWidth="1"/>
    <col min="3" max="3" width="5.42578125" customWidth="1"/>
    <col min="4" max="4" width="11.7109375" customWidth="1"/>
    <col min="5" max="5" width="14.28515625" customWidth="1"/>
    <col min="6" max="6" width="16.28515625" customWidth="1"/>
  </cols>
  <sheetData>
    <row r="1" spans="1:6" ht="15" customHeight="1"/>
    <row r="2" spans="1:6" ht="15" customHeight="1"/>
    <row r="3" spans="1:6" ht="15" customHeight="1"/>
    <row r="4" spans="1:6" ht="18.75" customHeight="1"/>
    <row r="5" spans="1:6" ht="13.5" customHeight="1"/>
    <row r="6" spans="1:6" ht="5.85" customHeight="1" thickBot="1"/>
    <row r="7" spans="1:6" ht="45.75" customHeight="1" thickTop="1">
      <c r="A7" s="11" t="s">
        <v>0</v>
      </c>
      <c r="B7" s="9" t="s">
        <v>1</v>
      </c>
      <c r="C7" s="15" t="s">
        <v>2</v>
      </c>
      <c r="D7" s="8" t="s">
        <v>8</v>
      </c>
      <c r="E7" s="8" t="s">
        <v>3</v>
      </c>
      <c r="F7" s="10" t="s">
        <v>4</v>
      </c>
    </row>
    <row r="8" spans="1:6" ht="17.25" customHeight="1">
      <c r="A8" s="16"/>
      <c r="B8" s="17"/>
      <c r="C8" s="18"/>
      <c r="D8" s="1"/>
      <c r="E8" s="6"/>
      <c r="F8" s="19"/>
    </row>
    <row r="9" spans="1:6" ht="19.5" customHeight="1">
      <c r="A9" s="112" t="s">
        <v>14</v>
      </c>
      <c r="B9" s="113"/>
      <c r="C9" s="113"/>
      <c r="D9" s="113"/>
      <c r="E9" s="113"/>
      <c r="F9" s="114"/>
    </row>
    <row r="10" spans="1:6" ht="21.75" customHeight="1">
      <c r="A10" s="20">
        <v>100</v>
      </c>
      <c r="B10" s="14" t="s">
        <v>46</v>
      </c>
      <c r="C10" s="4"/>
      <c r="D10" s="24" t="s">
        <v>9</v>
      </c>
      <c r="E10" s="21"/>
      <c r="F10" s="13"/>
    </row>
    <row r="11" spans="1:6" ht="21.75" customHeight="1">
      <c r="A11" s="20"/>
      <c r="B11" s="14" t="s">
        <v>10</v>
      </c>
      <c r="C11" s="4"/>
      <c r="D11" s="24" t="s">
        <v>9</v>
      </c>
      <c r="E11" s="21"/>
      <c r="F11" s="13"/>
    </row>
    <row r="12" spans="1:6" ht="18.75" customHeight="1">
      <c r="A12" s="20">
        <v>101</v>
      </c>
      <c r="B12" s="2" t="s">
        <v>52</v>
      </c>
      <c r="C12" s="4" t="s">
        <v>6</v>
      </c>
      <c r="D12" s="24">
        <f>'Métré (2)'!H6</f>
        <v>132.57999999999998</v>
      </c>
      <c r="E12" s="12">
        <v>45</v>
      </c>
      <c r="F12" s="121">
        <f>E12*D12</f>
        <v>5966.0999999999995</v>
      </c>
    </row>
    <row r="13" spans="1:6" ht="18.75" customHeight="1">
      <c r="A13" s="20">
        <v>102</v>
      </c>
      <c r="B13" s="2" t="s">
        <v>54</v>
      </c>
      <c r="C13" s="4" t="s">
        <v>6</v>
      </c>
      <c r="D13" s="24">
        <f>'Métré (2)'!H9</f>
        <v>651.6</v>
      </c>
      <c r="E13" s="12">
        <v>65</v>
      </c>
      <c r="F13" s="121">
        <f t="shared" ref="F13:F15" si="0">E13*D13</f>
        <v>42354</v>
      </c>
    </row>
    <row r="14" spans="1:6" ht="18.75" customHeight="1">
      <c r="A14" s="20"/>
      <c r="B14" s="14" t="s">
        <v>11</v>
      </c>
      <c r="C14" s="4"/>
      <c r="D14" s="24" t="s">
        <v>9</v>
      </c>
      <c r="E14" s="12"/>
      <c r="F14" s="121"/>
    </row>
    <row r="15" spans="1:6" ht="18.75" customHeight="1">
      <c r="A15" s="20">
        <v>103</v>
      </c>
      <c r="B15" s="2" t="s">
        <v>53</v>
      </c>
      <c r="C15" s="4" t="s">
        <v>6</v>
      </c>
      <c r="D15" s="24">
        <f>'Métré (2)'!H13</f>
        <v>661.69400000000007</v>
      </c>
      <c r="E15" s="12">
        <v>95</v>
      </c>
      <c r="F15" s="121">
        <f t="shared" si="0"/>
        <v>62860.930000000008</v>
      </c>
    </row>
    <row r="16" spans="1:6" ht="16.5" customHeight="1" thickBot="1">
      <c r="A16" s="31"/>
      <c r="B16" s="26"/>
      <c r="C16" s="25"/>
      <c r="D16" s="27" t="s">
        <v>9</v>
      </c>
      <c r="E16" s="22"/>
      <c r="F16" s="122"/>
    </row>
    <row r="17" spans="1:6" ht="17.25" customHeight="1" thickTop="1">
      <c r="A17" s="20">
        <v>200</v>
      </c>
      <c r="B17" s="14" t="s">
        <v>13</v>
      </c>
      <c r="C17" s="4"/>
      <c r="D17" s="24"/>
      <c r="E17" s="12"/>
      <c r="F17" s="121"/>
    </row>
    <row r="18" spans="1:6" ht="17.25" customHeight="1">
      <c r="A18" s="20">
        <v>201</v>
      </c>
      <c r="B18" s="2" t="s">
        <v>60</v>
      </c>
      <c r="C18" s="4" t="s">
        <v>7</v>
      </c>
      <c r="D18" s="24">
        <f>(D23+D24)*50</f>
        <v>37611</v>
      </c>
      <c r="E18" s="12">
        <v>1.95</v>
      </c>
      <c r="F18" s="121">
        <f t="shared" ref="F18" si="1">E18*D18</f>
        <v>73341.45</v>
      </c>
    </row>
    <row r="19" spans="1:6" ht="16.5" customHeight="1" thickBot="1">
      <c r="A19" s="31"/>
      <c r="B19" s="26"/>
      <c r="C19" s="25"/>
      <c r="D19" s="27" t="s">
        <v>9</v>
      </c>
      <c r="E19" s="22"/>
      <c r="F19" s="122"/>
    </row>
    <row r="20" spans="1:6" ht="17.25" customHeight="1" thickTop="1">
      <c r="A20" s="20">
        <v>300</v>
      </c>
      <c r="B20" s="7" t="s">
        <v>51</v>
      </c>
      <c r="C20" s="4"/>
      <c r="D20" s="24" t="s">
        <v>9</v>
      </c>
      <c r="E20" s="12"/>
      <c r="F20" s="121"/>
    </row>
    <row r="21" spans="1:6" ht="17.25" customHeight="1">
      <c r="A21" s="20">
        <v>301</v>
      </c>
      <c r="B21" s="73" t="s">
        <v>58</v>
      </c>
      <c r="C21" s="4" t="s">
        <v>6</v>
      </c>
      <c r="D21" s="24">
        <f>'Métré (2)'!H16</f>
        <v>441.98</v>
      </c>
      <c r="E21" s="12">
        <v>10</v>
      </c>
      <c r="F21" s="121">
        <f t="shared" ref="F21" si="2">E21*D21</f>
        <v>4419.8</v>
      </c>
    </row>
    <row r="22" spans="1:6" ht="17.25" customHeight="1">
      <c r="A22" s="20"/>
      <c r="B22" s="14" t="s">
        <v>57</v>
      </c>
      <c r="C22" s="4"/>
      <c r="D22" s="24" t="s">
        <v>9</v>
      </c>
      <c r="E22" s="12"/>
      <c r="F22" s="121"/>
    </row>
    <row r="23" spans="1:6" ht="17.25" customHeight="1">
      <c r="A23" s="20">
        <v>302</v>
      </c>
      <c r="B23" s="2" t="s">
        <v>56</v>
      </c>
      <c r="C23" s="4" t="s">
        <v>5</v>
      </c>
      <c r="D23" s="24">
        <f>'Métré (2)'!H18</f>
        <v>296.10000000000002</v>
      </c>
      <c r="E23" s="12">
        <v>145</v>
      </c>
      <c r="F23" s="121">
        <f t="shared" ref="F23:F24" si="3">E23*D23</f>
        <v>42934.5</v>
      </c>
    </row>
    <row r="24" spans="1:6" ht="17.25" customHeight="1">
      <c r="A24" s="20">
        <v>303</v>
      </c>
      <c r="B24" s="2" t="s">
        <v>55</v>
      </c>
      <c r="C24" s="4" t="s">
        <v>5</v>
      </c>
      <c r="D24" s="24">
        <f>'Métré (2)'!H20</f>
        <v>456.11999999999995</v>
      </c>
      <c r="E24" s="12">
        <v>175</v>
      </c>
      <c r="F24" s="121">
        <f t="shared" si="3"/>
        <v>79820.999999999985</v>
      </c>
    </row>
    <row r="25" spans="1:6" ht="11.25" customHeight="1" thickBot="1">
      <c r="A25" s="74"/>
      <c r="B25" s="75"/>
      <c r="C25" s="76"/>
      <c r="D25" s="77"/>
      <c r="E25" s="78"/>
      <c r="F25" s="123"/>
    </row>
    <row r="26" spans="1:6" ht="21.75" customHeight="1" thickTop="1">
      <c r="A26" s="20">
        <v>400</v>
      </c>
      <c r="B26" s="14" t="s">
        <v>45</v>
      </c>
      <c r="C26" s="4"/>
      <c r="D26" s="24"/>
      <c r="E26" s="12"/>
      <c r="F26" s="121"/>
    </row>
    <row r="27" spans="1:6" ht="29.25" customHeight="1">
      <c r="A27" s="20">
        <v>401</v>
      </c>
      <c r="B27" s="73" t="s">
        <v>12</v>
      </c>
      <c r="C27" s="4" t="s">
        <v>6</v>
      </c>
      <c r="D27" s="24">
        <f>'Métré (2)'!H29</f>
        <v>1144.1799999999998</v>
      </c>
      <c r="E27" s="12">
        <v>2</v>
      </c>
      <c r="F27" s="121">
        <f t="shared" ref="F27:F30" si="4">E27*D27</f>
        <v>2288.3599999999997</v>
      </c>
    </row>
    <row r="28" spans="1:6" ht="21.75" customHeight="1">
      <c r="A28" s="20">
        <v>402</v>
      </c>
      <c r="B28" s="2" t="s">
        <v>47</v>
      </c>
      <c r="C28" s="4" t="s">
        <v>6</v>
      </c>
      <c r="D28" s="24">
        <f>'Métré (2)'!H32</f>
        <v>651.6</v>
      </c>
      <c r="E28" s="12">
        <v>18</v>
      </c>
      <c r="F28" s="121">
        <f t="shared" si="4"/>
        <v>11728.800000000001</v>
      </c>
    </row>
    <row r="29" spans="1:6" ht="21.75" customHeight="1">
      <c r="A29" s="20">
        <v>403</v>
      </c>
      <c r="B29" s="2" t="s">
        <v>50</v>
      </c>
      <c r="C29" s="4" t="s">
        <v>49</v>
      </c>
      <c r="D29" s="24">
        <v>90</v>
      </c>
      <c r="E29" s="12">
        <v>10</v>
      </c>
      <c r="F29" s="121">
        <f t="shared" si="4"/>
        <v>900</v>
      </c>
    </row>
    <row r="30" spans="1:6" ht="21.75" customHeight="1">
      <c r="A30" s="20">
        <v>402</v>
      </c>
      <c r="B30" s="2" t="s">
        <v>48</v>
      </c>
      <c r="C30" s="4" t="s">
        <v>49</v>
      </c>
      <c r="D30" s="24">
        <v>90</v>
      </c>
      <c r="E30" s="12">
        <v>20</v>
      </c>
      <c r="F30" s="121">
        <f t="shared" si="4"/>
        <v>1800</v>
      </c>
    </row>
    <row r="31" spans="1:6" s="5" customFormat="1" ht="25.5" customHeight="1" thickBot="1">
      <c r="A31" s="29"/>
      <c r="B31" s="115" t="s">
        <v>39</v>
      </c>
      <c r="C31" s="115"/>
      <c r="D31" s="115"/>
      <c r="E31" s="80"/>
      <c r="F31" s="124">
        <f>SUM(F12:F30)</f>
        <v>328414.93999999994</v>
      </c>
    </row>
    <row r="32" spans="1:6" ht="20.25" customHeight="1" thickTop="1">
      <c r="A32" s="20">
        <v>500</v>
      </c>
      <c r="B32" s="14" t="s">
        <v>19</v>
      </c>
      <c r="C32" s="4"/>
      <c r="D32" s="24" t="s">
        <v>9</v>
      </c>
      <c r="E32" s="12"/>
      <c r="F32" s="13"/>
    </row>
    <row r="33" spans="1:6" ht="24" customHeight="1">
      <c r="A33" s="20">
        <v>501</v>
      </c>
      <c r="B33" s="3" t="s">
        <v>16</v>
      </c>
      <c r="C33" s="4" t="s">
        <v>18</v>
      </c>
      <c r="D33" s="24">
        <v>1</v>
      </c>
      <c r="E33" s="12">
        <v>175000</v>
      </c>
      <c r="F33" s="13">
        <f>E33*D33</f>
        <v>175000</v>
      </c>
    </row>
    <row r="34" spans="1:6" ht="24" customHeight="1">
      <c r="A34" s="20">
        <v>502</v>
      </c>
      <c r="B34" s="3" t="s">
        <v>17</v>
      </c>
      <c r="C34" s="4" t="s">
        <v>18</v>
      </c>
      <c r="D34" s="24">
        <v>1</v>
      </c>
      <c r="E34" s="12">
        <v>250000</v>
      </c>
      <c r="F34" s="13">
        <f>E34*D34</f>
        <v>250000</v>
      </c>
    </row>
    <row r="35" spans="1:6" s="5" customFormat="1" ht="25.5" customHeight="1" thickBot="1">
      <c r="A35" s="29"/>
      <c r="B35" s="115" t="s">
        <v>15</v>
      </c>
      <c r="C35" s="115"/>
      <c r="D35" s="115"/>
      <c r="E35" s="116">
        <f>SUM(F33:F34)</f>
        <v>425000</v>
      </c>
      <c r="F35" s="117"/>
    </row>
    <row r="36" spans="1:6" ht="13.5" thickTop="1">
      <c r="A36" s="30"/>
    </row>
    <row r="37" spans="1:6">
      <c r="A37" s="30"/>
    </row>
    <row r="38" spans="1:6">
      <c r="A38" s="30"/>
    </row>
    <row r="39" spans="1:6">
      <c r="A39" s="30"/>
    </row>
    <row r="40" spans="1:6">
      <c r="A40" s="30"/>
    </row>
    <row r="41" spans="1:6">
      <c r="A41" s="30"/>
    </row>
    <row r="42" spans="1:6">
      <c r="A42" s="30"/>
    </row>
    <row r="43" spans="1:6">
      <c r="A43" s="30"/>
    </row>
    <row r="44" spans="1:6">
      <c r="A44" s="30"/>
    </row>
    <row r="45" spans="1:6">
      <c r="A45" s="30"/>
    </row>
    <row r="46" spans="1:6">
      <c r="A46" s="30"/>
    </row>
    <row r="47" spans="1:6">
      <c r="A47" s="30"/>
    </row>
    <row r="48" spans="1:6">
      <c r="A48" s="30"/>
    </row>
    <row r="49" spans="1:1">
      <c r="A49" s="30"/>
    </row>
    <row r="50" spans="1:1">
      <c r="A50" s="30"/>
    </row>
    <row r="51" spans="1:1">
      <c r="A51" s="30"/>
    </row>
    <row r="52" spans="1:1">
      <c r="A52" s="30"/>
    </row>
    <row r="53" spans="1:1">
      <c r="A53" s="30"/>
    </row>
    <row r="54" spans="1:1">
      <c r="A54" s="30"/>
    </row>
    <row r="55" spans="1:1">
      <c r="A55" s="30"/>
    </row>
    <row r="56" spans="1:1">
      <c r="A56" s="30"/>
    </row>
    <row r="57" spans="1:1">
      <c r="A57" s="30"/>
    </row>
    <row r="58" spans="1:1">
      <c r="A58" s="30"/>
    </row>
    <row r="59" spans="1:1">
      <c r="A59" s="30"/>
    </row>
    <row r="60" spans="1:1">
      <c r="A60" s="30"/>
    </row>
    <row r="61" spans="1:1">
      <c r="A61" s="30"/>
    </row>
    <row r="62" spans="1:1">
      <c r="A62" s="30"/>
    </row>
    <row r="63" spans="1:1">
      <c r="A63" s="30"/>
    </row>
    <row r="64" spans="1:1">
      <c r="A64" s="30"/>
    </row>
    <row r="65" spans="1:1">
      <c r="A65" s="30"/>
    </row>
    <row r="66" spans="1:1">
      <c r="A66" s="30"/>
    </row>
    <row r="67" spans="1:1">
      <c r="A67" s="30"/>
    </row>
    <row r="68" spans="1:1">
      <c r="A68" s="30"/>
    </row>
    <row r="69" spans="1:1">
      <c r="A69" s="30"/>
    </row>
    <row r="70" spans="1:1">
      <c r="A70" s="30"/>
    </row>
    <row r="71" spans="1:1">
      <c r="A71" s="30"/>
    </row>
    <row r="72" spans="1:1">
      <c r="A72" s="30"/>
    </row>
    <row r="73" spans="1:1">
      <c r="A73" s="30"/>
    </row>
    <row r="74" spans="1:1">
      <c r="A74" s="30"/>
    </row>
    <row r="75" spans="1:1">
      <c r="A75" s="30"/>
    </row>
    <row r="76" spans="1:1">
      <c r="A76" s="30"/>
    </row>
    <row r="77" spans="1:1">
      <c r="A77" s="30"/>
    </row>
    <row r="78" spans="1:1">
      <c r="A78" s="30"/>
    </row>
    <row r="79" spans="1:1">
      <c r="A79" s="30"/>
    </row>
    <row r="80" spans="1:1">
      <c r="A80" s="30"/>
    </row>
    <row r="81" spans="1:1">
      <c r="A81" s="30"/>
    </row>
    <row r="82" spans="1:1">
      <c r="A82" s="30"/>
    </row>
    <row r="83" spans="1:1">
      <c r="A83" s="30"/>
    </row>
    <row r="84" spans="1:1">
      <c r="A84" s="30"/>
    </row>
    <row r="85" spans="1:1">
      <c r="A85" s="30"/>
    </row>
    <row r="86" spans="1:1">
      <c r="A86" s="30"/>
    </row>
    <row r="87" spans="1:1">
      <c r="A87" s="30"/>
    </row>
    <row r="88" spans="1:1">
      <c r="A88" s="30"/>
    </row>
    <row r="89" spans="1:1">
      <c r="A89" s="30"/>
    </row>
    <row r="90" spans="1:1">
      <c r="A90" s="30"/>
    </row>
    <row r="91" spans="1:1">
      <c r="A91" s="30"/>
    </row>
    <row r="92" spans="1:1">
      <c r="A92" s="30"/>
    </row>
    <row r="93" spans="1:1">
      <c r="A93" s="30"/>
    </row>
    <row r="94" spans="1:1">
      <c r="A94" s="30"/>
    </row>
    <row r="95" spans="1:1">
      <c r="A95" s="30"/>
    </row>
    <row r="96" spans="1:1">
      <c r="A96" s="30"/>
    </row>
    <row r="97" spans="1:1">
      <c r="A97" s="30"/>
    </row>
    <row r="98" spans="1:1">
      <c r="A98" s="30"/>
    </row>
    <row r="99" spans="1:1">
      <c r="A99" s="30"/>
    </row>
    <row r="100" spans="1:1">
      <c r="A100" s="30"/>
    </row>
    <row r="101" spans="1:1">
      <c r="A101" s="30"/>
    </row>
    <row r="102" spans="1:1">
      <c r="A102" s="30"/>
    </row>
    <row r="103" spans="1:1">
      <c r="A103" s="30"/>
    </row>
    <row r="104" spans="1:1">
      <c r="A104" s="30"/>
    </row>
    <row r="105" spans="1:1">
      <c r="A105" s="30"/>
    </row>
    <row r="106" spans="1:1">
      <c r="A106" s="30"/>
    </row>
    <row r="107" spans="1:1">
      <c r="A107" s="30"/>
    </row>
    <row r="108" spans="1:1">
      <c r="A108" s="30"/>
    </row>
    <row r="109" spans="1:1">
      <c r="A109" s="30"/>
    </row>
    <row r="110" spans="1:1">
      <c r="A110" s="30"/>
    </row>
    <row r="111" spans="1:1">
      <c r="A111" s="30"/>
    </row>
    <row r="112" spans="1:1">
      <c r="A112" s="30"/>
    </row>
    <row r="113" spans="1:1">
      <c r="A113" s="30"/>
    </row>
    <row r="114" spans="1:1">
      <c r="A114" s="30"/>
    </row>
    <row r="115" spans="1:1">
      <c r="A115" s="30"/>
    </row>
    <row r="116" spans="1:1">
      <c r="A116" s="30"/>
    </row>
    <row r="117" spans="1:1">
      <c r="A117" s="30"/>
    </row>
    <row r="118" spans="1:1">
      <c r="A118" s="30"/>
    </row>
    <row r="119" spans="1:1">
      <c r="A119" s="30"/>
    </row>
    <row r="120" spans="1:1">
      <c r="A120" s="30"/>
    </row>
    <row r="121" spans="1:1">
      <c r="A121" s="30"/>
    </row>
    <row r="122" spans="1:1">
      <c r="A122" s="30"/>
    </row>
    <row r="123" spans="1:1">
      <c r="A123" s="30"/>
    </row>
    <row r="124" spans="1:1">
      <c r="A124" s="30"/>
    </row>
    <row r="125" spans="1:1">
      <c r="A125" s="30"/>
    </row>
    <row r="126" spans="1:1">
      <c r="A126" s="30"/>
    </row>
    <row r="127" spans="1:1">
      <c r="A127" s="30"/>
    </row>
    <row r="128" spans="1:1">
      <c r="A128" s="30"/>
    </row>
    <row r="129" spans="1:1">
      <c r="A129" s="30"/>
    </row>
    <row r="130" spans="1:1">
      <c r="A130" s="30"/>
    </row>
    <row r="131" spans="1:1">
      <c r="A131" s="30"/>
    </row>
    <row r="132" spans="1:1">
      <c r="A132" s="30"/>
    </row>
    <row r="133" spans="1:1">
      <c r="A133" s="30"/>
    </row>
    <row r="134" spans="1:1">
      <c r="A134" s="30"/>
    </row>
    <row r="135" spans="1:1">
      <c r="A135" s="30"/>
    </row>
    <row r="136" spans="1:1">
      <c r="A136" s="30"/>
    </row>
    <row r="137" spans="1:1">
      <c r="A137" s="30"/>
    </row>
    <row r="138" spans="1:1">
      <c r="A138" s="30"/>
    </row>
    <row r="139" spans="1:1">
      <c r="A139" s="30"/>
    </row>
    <row r="140" spans="1:1">
      <c r="A140" s="30"/>
    </row>
    <row r="141" spans="1:1">
      <c r="A141" s="30"/>
    </row>
    <row r="142" spans="1:1">
      <c r="A142" s="30"/>
    </row>
    <row r="143" spans="1:1">
      <c r="A143" s="30"/>
    </row>
    <row r="144" spans="1:1">
      <c r="A144" s="30"/>
    </row>
    <row r="145" spans="1:1">
      <c r="A145" s="30"/>
    </row>
    <row r="146" spans="1:1">
      <c r="A146" s="30"/>
    </row>
    <row r="147" spans="1:1">
      <c r="A147" s="30"/>
    </row>
    <row r="148" spans="1:1">
      <c r="A148" s="30"/>
    </row>
    <row r="149" spans="1:1">
      <c r="A149" s="30"/>
    </row>
    <row r="150" spans="1:1">
      <c r="A150" s="30"/>
    </row>
    <row r="151" spans="1:1">
      <c r="A151" s="30"/>
    </row>
    <row r="152" spans="1:1">
      <c r="A152" s="30"/>
    </row>
  </sheetData>
  <mergeCells count="4">
    <mergeCell ref="B35:D35"/>
    <mergeCell ref="E35:F35"/>
    <mergeCell ref="A9:F9"/>
    <mergeCell ref="B31:D31"/>
  </mergeCells>
  <printOptions horizontalCentered="1"/>
  <pageMargins left="0.39370078740157483" right="0.39370078740157483" top="0.39370078740157483" bottom="0.39370078740157483" header="0.23622047244094491" footer="0.51181102362204722"/>
  <pageSetup paperSize="9" scale="74" fitToHeight="15" orientation="portrait" r:id="rId1"/>
  <headerFooter alignWithMargins="0"/>
  <rowBreaks count="1" manualBreakCount="1">
    <brk id="28" max="7" man="1"/>
  </rowBreaks>
  <drawing r:id="rId2"/>
</worksheet>
</file>

<file path=xl/worksheets/sheet8.xml><?xml version="1.0" encoding="utf-8"?>
<worksheet xmlns="http://schemas.openxmlformats.org/spreadsheetml/2006/main" xmlns:r="http://schemas.openxmlformats.org/officeDocument/2006/relationships">
  <sheetPr>
    <tabColor indexed="13"/>
  </sheetPr>
  <dimension ref="A1:F148"/>
  <sheetViews>
    <sheetView zoomScale="120" zoomScaleNormal="120" zoomScaleSheetLayoutView="100" workbookViewId="0">
      <selection activeCell="B24" sqref="B24"/>
    </sheetView>
  </sheetViews>
  <sheetFormatPr baseColWidth="10" defaultRowHeight="12.75"/>
  <cols>
    <col min="1" max="1" width="11.42578125" style="28"/>
    <col min="2" max="2" width="57.140625" customWidth="1"/>
    <col min="3" max="3" width="5.42578125" customWidth="1"/>
    <col min="4" max="4" width="11.7109375" customWidth="1"/>
    <col min="5" max="5" width="14.28515625" customWidth="1"/>
    <col min="6" max="6" width="16.28515625" customWidth="1"/>
  </cols>
  <sheetData>
    <row r="1" spans="1:6" ht="15" customHeight="1"/>
    <row r="2" spans="1:6" ht="15" customHeight="1"/>
    <row r="3" spans="1:6" ht="15" customHeight="1"/>
    <row r="4" spans="1:6" ht="18.75" customHeight="1"/>
    <row r="5" spans="1:6" ht="13.5" customHeight="1"/>
    <row r="6" spans="1:6" ht="5.85" customHeight="1" thickBot="1"/>
    <row r="7" spans="1:6" ht="45.75" customHeight="1" thickTop="1">
      <c r="A7" s="11" t="s">
        <v>0</v>
      </c>
      <c r="B7" s="9" t="s">
        <v>1</v>
      </c>
      <c r="C7" s="15" t="s">
        <v>2</v>
      </c>
      <c r="D7" s="8" t="s">
        <v>8</v>
      </c>
      <c r="E7" s="8" t="s">
        <v>3</v>
      </c>
      <c r="F7" s="10" t="s">
        <v>4</v>
      </c>
    </row>
    <row r="8" spans="1:6" ht="17.25" customHeight="1">
      <c r="A8" s="16"/>
      <c r="B8" s="17"/>
      <c r="C8" s="18"/>
      <c r="D8" s="1"/>
      <c r="E8" s="6"/>
      <c r="F8" s="19"/>
    </row>
    <row r="9" spans="1:6" ht="19.5" customHeight="1">
      <c r="A9" s="112" t="s">
        <v>14</v>
      </c>
      <c r="B9" s="113"/>
      <c r="C9" s="113"/>
      <c r="D9" s="113"/>
      <c r="E9" s="113"/>
      <c r="F9" s="114"/>
    </row>
    <row r="10" spans="1:6" ht="21.75" customHeight="1">
      <c r="A10" s="20">
        <v>100</v>
      </c>
      <c r="B10" s="14" t="s">
        <v>46</v>
      </c>
      <c r="C10" s="4"/>
      <c r="D10" s="24" t="s">
        <v>9</v>
      </c>
      <c r="E10" s="21"/>
      <c r="F10" s="13"/>
    </row>
    <row r="11" spans="1:6" ht="21.75" customHeight="1">
      <c r="A11" s="20"/>
      <c r="B11" s="14" t="s">
        <v>10</v>
      </c>
      <c r="C11" s="4"/>
      <c r="D11" s="24" t="s">
        <v>9</v>
      </c>
      <c r="E11" s="21"/>
      <c r="F11" s="13"/>
    </row>
    <row r="12" spans="1:6" ht="18.75" customHeight="1">
      <c r="A12" s="20">
        <v>101</v>
      </c>
      <c r="B12" s="2" t="s">
        <v>52</v>
      </c>
      <c r="C12" s="4" t="s">
        <v>6</v>
      </c>
      <c r="D12" s="24">
        <f>'DE A'!D12</f>
        <v>132.57999999999998</v>
      </c>
      <c r="E12" s="12">
        <v>45</v>
      </c>
      <c r="F12" s="13"/>
    </row>
    <row r="13" spans="1:6" ht="16.5" customHeight="1" thickBot="1">
      <c r="A13" s="31"/>
      <c r="B13" s="26"/>
      <c r="C13" s="25"/>
      <c r="D13" s="27" t="s">
        <v>9</v>
      </c>
      <c r="E13" s="22"/>
      <c r="F13" s="23"/>
    </row>
    <row r="14" spans="1:6" ht="17.25" customHeight="1" thickTop="1">
      <c r="A14" s="20">
        <v>200</v>
      </c>
      <c r="B14" s="14" t="s">
        <v>13</v>
      </c>
      <c r="C14" s="4"/>
      <c r="D14" s="24"/>
      <c r="E14" s="12"/>
      <c r="F14" s="13"/>
    </row>
    <row r="15" spans="1:6" ht="17.25" customHeight="1">
      <c r="A15" s="20">
        <v>201</v>
      </c>
      <c r="B15" s="2" t="s">
        <v>61</v>
      </c>
      <c r="C15" s="4" t="s">
        <v>7</v>
      </c>
      <c r="D15" s="24">
        <f>D20*50</f>
        <v>14805.000000000002</v>
      </c>
      <c r="E15" s="12">
        <v>1.95</v>
      </c>
      <c r="F15" s="13"/>
    </row>
    <row r="16" spans="1:6" ht="16.5" customHeight="1" thickBot="1">
      <c r="A16" s="31"/>
      <c r="B16" s="26"/>
      <c r="C16" s="25"/>
      <c r="D16" s="27" t="s">
        <v>9</v>
      </c>
      <c r="E16" s="22"/>
      <c r="F16" s="23"/>
    </row>
    <row r="17" spans="1:6" ht="17.25" customHeight="1" thickTop="1">
      <c r="A17" s="20">
        <v>300</v>
      </c>
      <c r="B17" s="7" t="s">
        <v>51</v>
      </c>
      <c r="C17" s="4"/>
      <c r="D17" s="24" t="s">
        <v>9</v>
      </c>
      <c r="E17" s="12"/>
      <c r="F17" s="13"/>
    </row>
    <row r="18" spans="1:6" ht="17.25" customHeight="1">
      <c r="A18" s="20">
        <v>301</v>
      </c>
      <c r="B18" s="73" t="s">
        <v>58</v>
      </c>
      <c r="C18" s="4" t="s">
        <v>6</v>
      </c>
      <c r="D18" s="24">
        <f>'DE A'!D21</f>
        <v>441.98</v>
      </c>
      <c r="E18" s="12">
        <v>10</v>
      </c>
      <c r="F18" s="13"/>
    </row>
    <row r="19" spans="1:6" ht="17.25" customHeight="1">
      <c r="A19" s="20"/>
      <c r="B19" s="14" t="s">
        <v>57</v>
      </c>
      <c r="C19" s="4"/>
      <c r="D19" s="24" t="s">
        <v>9</v>
      </c>
      <c r="E19" s="12"/>
      <c r="F19" s="13"/>
    </row>
    <row r="20" spans="1:6" ht="17.25" customHeight="1">
      <c r="A20" s="20">
        <v>302</v>
      </c>
      <c r="B20" s="2" t="s">
        <v>56</v>
      </c>
      <c r="C20" s="4" t="s">
        <v>5</v>
      </c>
      <c r="D20" s="24">
        <f>'DE A'!D23</f>
        <v>296.10000000000002</v>
      </c>
      <c r="E20" s="12">
        <v>145</v>
      </c>
      <c r="F20" s="13"/>
    </row>
    <row r="21" spans="1:6" ht="34.5" customHeight="1" thickBot="1">
      <c r="A21" s="74"/>
      <c r="B21" s="82" t="s">
        <v>59</v>
      </c>
      <c r="C21" s="76" t="s">
        <v>6</v>
      </c>
      <c r="D21" s="77">
        <v>652</v>
      </c>
      <c r="E21" s="78">
        <v>370</v>
      </c>
      <c r="F21" s="79"/>
    </row>
    <row r="22" spans="1:6" ht="24.75" customHeight="1" thickTop="1">
      <c r="A22" s="20">
        <v>400</v>
      </c>
      <c r="B22" s="14" t="s">
        <v>45</v>
      </c>
      <c r="C22" s="4"/>
      <c r="D22" s="24"/>
      <c r="E22" s="12"/>
      <c r="F22" s="13"/>
    </row>
    <row r="23" spans="1:6" ht="29.25" customHeight="1">
      <c r="A23" s="20">
        <v>401</v>
      </c>
      <c r="B23" s="73" t="s">
        <v>12</v>
      </c>
      <c r="C23" s="4" t="s">
        <v>6</v>
      </c>
      <c r="D23" s="24">
        <v>1144.1799999999998</v>
      </c>
      <c r="E23" s="12">
        <v>2</v>
      </c>
      <c r="F23" s="13"/>
    </row>
    <row r="24" spans="1:6" ht="21.75" customHeight="1">
      <c r="A24" s="20">
        <v>402</v>
      </c>
      <c r="B24" s="2" t="s">
        <v>47</v>
      </c>
      <c r="C24" s="4" t="s">
        <v>6</v>
      </c>
      <c r="D24" s="24">
        <v>651.6</v>
      </c>
      <c r="E24" s="12">
        <v>18</v>
      </c>
      <c r="F24" s="13"/>
    </row>
    <row r="25" spans="1:6" ht="21.75" customHeight="1">
      <c r="A25" s="20">
        <v>403</v>
      </c>
      <c r="B25" s="2" t="s">
        <v>50</v>
      </c>
      <c r="C25" s="4" t="s">
        <v>49</v>
      </c>
      <c r="D25" s="24">
        <v>90</v>
      </c>
      <c r="E25" s="12">
        <v>10</v>
      </c>
      <c r="F25" s="13"/>
    </row>
    <row r="26" spans="1:6" ht="21.75" customHeight="1">
      <c r="A26" s="20">
        <v>402</v>
      </c>
      <c r="B26" s="2" t="s">
        <v>48</v>
      </c>
      <c r="C26" s="4" t="s">
        <v>49</v>
      </c>
      <c r="D26" s="24">
        <v>90</v>
      </c>
      <c r="E26" s="12">
        <v>20</v>
      </c>
      <c r="F26" s="13"/>
    </row>
    <row r="27" spans="1:6" s="5" customFormat="1" ht="25.5" customHeight="1" thickBot="1">
      <c r="A27" s="29"/>
      <c r="B27" s="115" t="s">
        <v>39</v>
      </c>
      <c r="C27" s="115"/>
      <c r="D27" s="115"/>
      <c r="E27" s="80"/>
      <c r="F27" s="81"/>
    </row>
    <row r="28" spans="1:6" ht="20.25" customHeight="1" thickTop="1">
      <c r="A28" s="20">
        <v>500</v>
      </c>
      <c r="B28" s="14" t="s">
        <v>19</v>
      </c>
      <c r="C28" s="4"/>
      <c r="D28" s="24" t="s">
        <v>9</v>
      </c>
      <c r="E28" s="12"/>
      <c r="F28" s="13"/>
    </row>
    <row r="29" spans="1:6" ht="24" customHeight="1">
      <c r="A29" s="20">
        <v>501</v>
      </c>
      <c r="B29" s="3" t="s">
        <v>16</v>
      </c>
      <c r="C29" s="4" t="s">
        <v>18</v>
      </c>
      <c r="D29" s="24">
        <v>1</v>
      </c>
      <c r="E29" s="12">
        <v>175000</v>
      </c>
      <c r="F29" s="13">
        <f>E29*D29</f>
        <v>175000</v>
      </c>
    </row>
    <row r="30" spans="1:6" ht="24" customHeight="1">
      <c r="A30" s="20">
        <v>502</v>
      </c>
      <c r="B30" s="3" t="s">
        <v>17</v>
      </c>
      <c r="C30" s="4" t="s">
        <v>18</v>
      </c>
      <c r="D30" s="24">
        <v>1</v>
      </c>
      <c r="E30" s="12">
        <v>250000</v>
      </c>
      <c r="F30" s="13">
        <f>E30*D30</f>
        <v>250000</v>
      </c>
    </row>
    <row r="31" spans="1:6" s="5" customFormat="1" ht="25.5" customHeight="1" thickBot="1">
      <c r="A31" s="29"/>
      <c r="B31" s="115" t="s">
        <v>15</v>
      </c>
      <c r="C31" s="115"/>
      <c r="D31" s="115"/>
      <c r="E31" s="116">
        <f>SUM(F29:F30)</f>
        <v>425000</v>
      </c>
      <c r="F31" s="117"/>
    </row>
    <row r="32" spans="1:6" ht="13.5" thickTop="1">
      <c r="A32" s="30"/>
    </row>
    <row r="33" spans="1:1">
      <c r="A33" s="30"/>
    </row>
    <row r="34" spans="1:1">
      <c r="A34" s="30"/>
    </row>
    <row r="35" spans="1:1">
      <c r="A35" s="30"/>
    </row>
    <row r="36" spans="1:1">
      <c r="A36" s="30"/>
    </row>
    <row r="37" spans="1:1">
      <c r="A37" s="30"/>
    </row>
    <row r="38" spans="1:1">
      <c r="A38" s="30"/>
    </row>
    <row r="39" spans="1:1">
      <c r="A39" s="30"/>
    </row>
    <row r="40" spans="1:1">
      <c r="A40" s="30"/>
    </row>
    <row r="41" spans="1:1">
      <c r="A41" s="30"/>
    </row>
    <row r="42" spans="1:1">
      <c r="A42" s="30"/>
    </row>
    <row r="43" spans="1:1">
      <c r="A43" s="30"/>
    </row>
    <row r="44" spans="1:1">
      <c r="A44" s="30"/>
    </row>
    <row r="45" spans="1:1">
      <c r="A45" s="30"/>
    </row>
    <row r="46" spans="1:1">
      <c r="A46" s="30"/>
    </row>
    <row r="47" spans="1:1">
      <c r="A47" s="30"/>
    </row>
    <row r="48" spans="1:1">
      <c r="A48" s="30"/>
    </row>
    <row r="49" spans="1:1">
      <c r="A49" s="30"/>
    </row>
    <row r="50" spans="1:1">
      <c r="A50" s="30"/>
    </row>
    <row r="51" spans="1:1">
      <c r="A51" s="30"/>
    </row>
    <row r="52" spans="1:1">
      <c r="A52" s="30"/>
    </row>
    <row r="53" spans="1:1">
      <c r="A53" s="30"/>
    </row>
    <row r="54" spans="1:1">
      <c r="A54" s="30"/>
    </row>
    <row r="55" spans="1:1">
      <c r="A55" s="30"/>
    </row>
    <row r="56" spans="1:1">
      <c r="A56" s="30"/>
    </row>
    <row r="57" spans="1:1">
      <c r="A57" s="30"/>
    </row>
    <row r="58" spans="1:1">
      <c r="A58" s="30"/>
    </row>
    <row r="59" spans="1:1">
      <c r="A59" s="30"/>
    </row>
    <row r="60" spans="1:1">
      <c r="A60" s="30"/>
    </row>
    <row r="61" spans="1:1">
      <c r="A61" s="30"/>
    </row>
    <row r="62" spans="1:1">
      <c r="A62" s="30"/>
    </row>
    <row r="63" spans="1:1">
      <c r="A63" s="30"/>
    </row>
    <row r="64" spans="1:1">
      <c r="A64" s="30"/>
    </row>
    <row r="65" spans="1:1">
      <c r="A65" s="30"/>
    </row>
    <row r="66" spans="1:1">
      <c r="A66" s="30"/>
    </row>
    <row r="67" spans="1:1">
      <c r="A67" s="30"/>
    </row>
    <row r="68" spans="1:1">
      <c r="A68" s="30"/>
    </row>
    <row r="69" spans="1:1">
      <c r="A69" s="30"/>
    </row>
    <row r="70" spans="1:1">
      <c r="A70" s="30"/>
    </row>
    <row r="71" spans="1:1">
      <c r="A71" s="30"/>
    </row>
    <row r="72" spans="1:1">
      <c r="A72" s="30"/>
    </row>
    <row r="73" spans="1:1">
      <c r="A73" s="30"/>
    </row>
    <row r="74" spans="1:1">
      <c r="A74" s="30"/>
    </row>
    <row r="75" spans="1:1">
      <c r="A75" s="30"/>
    </row>
    <row r="76" spans="1:1">
      <c r="A76" s="30"/>
    </row>
    <row r="77" spans="1:1">
      <c r="A77" s="30"/>
    </row>
    <row r="78" spans="1:1">
      <c r="A78" s="30"/>
    </row>
    <row r="79" spans="1:1">
      <c r="A79" s="30"/>
    </row>
    <row r="80" spans="1:1">
      <c r="A80" s="30"/>
    </row>
    <row r="81" spans="1:1">
      <c r="A81" s="30"/>
    </row>
    <row r="82" spans="1:1">
      <c r="A82" s="30"/>
    </row>
    <row r="83" spans="1:1">
      <c r="A83" s="30"/>
    </row>
    <row r="84" spans="1:1">
      <c r="A84" s="30"/>
    </row>
    <row r="85" spans="1:1">
      <c r="A85" s="30"/>
    </row>
    <row r="86" spans="1:1">
      <c r="A86" s="30"/>
    </row>
    <row r="87" spans="1:1">
      <c r="A87" s="30"/>
    </row>
    <row r="88" spans="1:1">
      <c r="A88" s="30"/>
    </row>
    <row r="89" spans="1:1">
      <c r="A89" s="30"/>
    </row>
    <row r="90" spans="1:1">
      <c r="A90" s="30"/>
    </row>
    <row r="91" spans="1:1">
      <c r="A91" s="30"/>
    </row>
    <row r="92" spans="1:1">
      <c r="A92" s="30"/>
    </row>
    <row r="93" spans="1:1">
      <c r="A93" s="30"/>
    </row>
    <row r="94" spans="1:1">
      <c r="A94" s="30"/>
    </row>
    <row r="95" spans="1:1">
      <c r="A95" s="30"/>
    </row>
    <row r="96" spans="1:1">
      <c r="A96" s="30"/>
    </row>
    <row r="97" spans="1:1">
      <c r="A97" s="30"/>
    </row>
    <row r="98" spans="1:1">
      <c r="A98" s="30"/>
    </row>
    <row r="99" spans="1:1">
      <c r="A99" s="30"/>
    </row>
    <row r="100" spans="1:1">
      <c r="A100" s="30"/>
    </row>
    <row r="101" spans="1:1">
      <c r="A101" s="30"/>
    </row>
    <row r="102" spans="1:1">
      <c r="A102" s="30"/>
    </row>
    <row r="103" spans="1:1">
      <c r="A103" s="30"/>
    </row>
    <row r="104" spans="1:1">
      <c r="A104" s="30"/>
    </row>
    <row r="105" spans="1:1">
      <c r="A105" s="30"/>
    </row>
    <row r="106" spans="1:1">
      <c r="A106" s="30"/>
    </row>
    <row r="107" spans="1:1">
      <c r="A107" s="30"/>
    </row>
    <row r="108" spans="1:1">
      <c r="A108" s="30"/>
    </row>
    <row r="109" spans="1:1">
      <c r="A109" s="30"/>
    </row>
    <row r="110" spans="1:1">
      <c r="A110" s="30"/>
    </row>
    <row r="111" spans="1:1">
      <c r="A111" s="30"/>
    </row>
    <row r="112" spans="1:1">
      <c r="A112" s="30"/>
    </row>
    <row r="113" spans="1:1">
      <c r="A113" s="30"/>
    </row>
    <row r="114" spans="1:1">
      <c r="A114" s="30"/>
    </row>
    <row r="115" spans="1:1">
      <c r="A115" s="30"/>
    </row>
    <row r="116" spans="1:1">
      <c r="A116" s="30"/>
    </row>
    <row r="117" spans="1:1">
      <c r="A117" s="30"/>
    </row>
    <row r="118" spans="1:1">
      <c r="A118" s="30"/>
    </row>
    <row r="119" spans="1:1">
      <c r="A119" s="30"/>
    </row>
    <row r="120" spans="1:1">
      <c r="A120" s="30"/>
    </row>
    <row r="121" spans="1:1">
      <c r="A121" s="30"/>
    </row>
    <row r="122" spans="1:1">
      <c r="A122" s="30"/>
    </row>
    <row r="123" spans="1:1">
      <c r="A123" s="30"/>
    </row>
    <row r="124" spans="1:1">
      <c r="A124" s="30"/>
    </row>
    <row r="125" spans="1:1">
      <c r="A125" s="30"/>
    </row>
    <row r="126" spans="1:1">
      <c r="A126" s="30"/>
    </row>
    <row r="127" spans="1:1">
      <c r="A127" s="30"/>
    </row>
    <row r="128" spans="1:1">
      <c r="A128" s="30"/>
    </row>
    <row r="129" spans="1:1">
      <c r="A129" s="30"/>
    </row>
    <row r="130" spans="1:1">
      <c r="A130" s="30"/>
    </row>
    <row r="131" spans="1:1">
      <c r="A131" s="30"/>
    </row>
    <row r="132" spans="1:1">
      <c r="A132" s="30"/>
    </row>
    <row r="133" spans="1:1">
      <c r="A133" s="30"/>
    </row>
    <row r="134" spans="1:1">
      <c r="A134" s="30"/>
    </row>
    <row r="135" spans="1:1">
      <c r="A135" s="30"/>
    </row>
    <row r="136" spans="1:1">
      <c r="A136" s="30"/>
    </row>
    <row r="137" spans="1:1">
      <c r="A137" s="30"/>
    </row>
    <row r="138" spans="1:1">
      <c r="A138" s="30"/>
    </row>
    <row r="139" spans="1:1">
      <c r="A139" s="30"/>
    </row>
    <row r="140" spans="1:1">
      <c r="A140" s="30"/>
    </row>
    <row r="141" spans="1:1">
      <c r="A141" s="30"/>
    </row>
    <row r="142" spans="1:1">
      <c r="A142" s="30"/>
    </row>
    <row r="143" spans="1:1">
      <c r="A143" s="30"/>
    </row>
    <row r="144" spans="1:1">
      <c r="A144" s="30"/>
    </row>
    <row r="145" spans="1:1">
      <c r="A145" s="30"/>
    </row>
    <row r="146" spans="1:1">
      <c r="A146" s="30"/>
    </row>
    <row r="147" spans="1:1">
      <c r="A147" s="30"/>
    </row>
    <row r="148" spans="1:1">
      <c r="A148" s="30"/>
    </row>
  </sheetData>
  <mergeCells count="4">
    <mergeCell ref="A9:F9"/>
    <mergeCell ref="B27:D27"/>
    <mergeCell ref="B31:D31"/>
    <mergeCell ref="E31:F31"/>
  </mergeCells>
  <printOptions horizontalCentered="1"/>
  <pageMargins left="0.39370078740157483" right="0.39370078740157483" top="0.39370078740157483" bottom="0.39370078740157483" header="0.23622047244094491" footer="0.51181102362204722"/>
  <pageSetup paperSize="9" scale="74" fitToHeight="15" orientation="portrait" r:id="rId1"/>
  <headerFooter alignWithMargins="0"/>
  <rowBreaks count="1" manualBreakCount="1">
    <brk id="24" max="7" man="1"/>
  </rowBreaks>
  <drawing r:id="rId2"/>
</worksheet>
</file>

<file path=xl/worksheets/sheet9.xml><?xml version="1.0" encoding="utf-8"?>
<worksheet xmlns="http://schemas.openxmlformats.org/spreadsheetml/2006/main" xmlns:r="http://schemas.openxmlformats.org/officeDocument/2006/relationships">
  <sheetPr>
    <tabColor indexed="13"/>
  </sheetPr>
  <dimension ref="A1:F148"/>
  <sheetViews>
    <sheetView zoomScale="120" zoomScaleNormal="120" zoomScaleSheetLayoutView="100" workbookViewId="0">
      <selection sqref="A1:F31"/>
    </sheetView>
  </sheetViews>
  <sheetFormatPr baseColWidth="10" defaultRowHeight="12.75"/>
  <cols>
    <col min="1" max="1" width="11.42578125" style="28"/>
    <col min="2" max="2" width="57.140625" customWidth="1"/>
    <col min="3" max="3" width="5.42578125" customWidth="1"/>
    <col min="4" max="4" width="11.7109375" customWidth="1"/>
    <col min="5" max="5" width="14.28515625" customWidth="1"/>
    <col min="6" max="6" width="16.28515625" customWidth="1"/>
  </cols>
  <sheetData>
    <row r="1" spans="1:6" ht="15" customHeight="1"/>
    <row r="2" spans="1:6" ht="15" customHeight="1"/>
    <row r="3" spans="1:6" ht="15" customHeight="1"/>
    <row r="4" spans="1:6" ht="18.75" customHeight="1"/>
    <row r="5" spans="1:6" ht="13.5" customHeight="1"/>
    <row r="6" spans="1:6" ht="5.85" customHeight="1" thickBot="1"/>
    <row r="7" spans="1:6" ht="45.75" customHeight="1" thickTop="1">
      <c r="A7" s="11" t="s">
        <v>0</v>
      </c>
      <c r="B7" s="9" t="s">
        <v>1</v>
      </c>
      <c r="C7" s="15" t="s">
        <v>2</v>
      </c>
      <c r="D7" s="8" t="s">
        <v>8</v>
      </c>
      <c r="E7" s="8" t="s">
        <v>3</v>
      </c>
      <c r="F7" s="10" t="s">
        <v>4</v>
      </c>
    </row>
    <row r="8" spans="1:6" ht="17.25" customHeight="1">
      <c r="A8" s="16"/>
      <c r="B8" s="17"/>
      <c r="C8" s="18"/>
      <c r="D8" s="1"/>
      <c r="E8" s="6"/>
      <c r="F8" s="19"/>
    </row>
    <row r="9" spans="1:6" ht="19.5" customHeight="1">
      <c r="A9" s="112" t="s">
        <v>14</v>
      </c>
      <c r="B9" s="113"/>
      <c r="C9" s="113"/>
      <c r="D9" s="113"/>
      <c r="E9" s="113"/>
      <c r="F9" s="114"/>
    </row>
    <row r="10" spans="1:6" ht="21.75" customHeight="1">
      <c r="A10" s="20">
        <v>100</v>
      </c>
      <c r="B10" s="14" t="s">
        <v>46</v>
      </c>
      <c r="C10" s="4"/>
      <c r="D10" s="24" t="s">
        <v>9</v>
      </c>
      <c r="E10" s="21"/>
      <c r="F10" s="13"/>
    </row>
    <row r="11" spans="1:6" ht="21.75" customHeight="1">
      <c r="A11" s="20"/>
      <c r="B11" s="14" t="s">
        <v>10</v>
      </c>
      <c r="C11" s="4"/>
      <c r="D11" s="24" t="s">
        <v>9</v>
      </c>
      <c r="E11" s="21"/>
      <c r="F11" s="13"/>
    </row>
    <row r="12" spans="1:6" ht="18.75" customHeight="1">
      <c r="A12" s="20">
        <v>101</v>
      </c>
      <c r="B12" s="2" t="s">
        <v>52</v>
      </c>
      <c r="C12" s="4" t="s">
        <v>6</v>
      </c>
      <c r="D12" s="24">
        <f>'DE A'!D12</f>
        <v>132.57999999999998</v>
      </c>
      <c r="E12" s="12">
        <v>45</v>
      </c>
      <c r="F12" s="121">
        <f>E12*D12</f>
        <v>5966.0999999999995</v>
      </c>
    </row>
    <row r="13" spans="1:6" ht="16.5" customHeight="1" thickBot="1">
      <c r="A13" s="31"/>
      <c r="B13" s="26"/>
      <c r="C13" s="25"/>
      <c r="D13" s="27" t="s">
        <v>9</v>
      </c>
      <c r="E13" s="22"/>
      <c r="F13" s="122"/>
    </row>
    <row r="14" spans="1:6" ht="17.25" customHeight="1" thickTop="1">
      <c r="A14" s="20">
        <v>200</v>
      </c>
      <c r="B14" s="14" t="s">
        <v>13</v>
      </c>
      <c r="C14" s="4"/>
      <c r="D14" s="24"/>
      <c r="E14" s="12"/>
      <c r="F14" s="121"/>
    </row>
    <row r="15" spans="1:6" ht="17.25" customHeight="1">
      <c r="A15" s="20">
        <v>201</v>
      </c>
      <c r="B15" s="2" t="s">
        <v>61</v>
      </c>
      <c r="C15" s="4" t="s">
        <v>7</v>
      </c>
      <c r="D15" s="24">
        <f>D20*50</f>
        <v>14805.000000000002</v>
      </c>
      <c r="E15" s="12">
        <v>1.95</v>
      </c>
      <c r="F15" s="121">
        <f t="shared" ref="F15" si="0">E15*D15</f>
        <v>28869.750000000004</v>
      </c>
    </row>
    <row r="16" spans="1:6" ht="16.5" customHeight="1" thickBot="1">
      <c r="A16" s="31"/>
      <c r="B16" s="26"/>
      <c r="C16" s="25"/>
      <c r="D16" s="27" t="s">
        <v>9</v>
      </c>
      <c r="E16" s="22"/>
      <c r="F16" s="122"/>
    </row>
    <row r="17" spans="1:6" ht="17.25" customHeight="1" thickTop="1">
      <c r="A17" s="20">
        <v>300</v>
      </c>
      <c r="B17" s="7" t="s">
        <v>51</v>
      </c>
      <c r="C17" s="4"/>
      <c r="D17" s="24" t="s">
        <v>9</v>
      </c>
      <c r="E17" s="12"/>
      <c r="F17" s="121"/>
    </row>
    <row r="18" spans="1:6" ht="17.25" customHeight="1">
      <c r="A18" s="20">
        <v>301</v>
      </c>
      <c r="B18" s="73" t="s">
        <v>58</v>
      </c>
      <c r="C18" s="4" t="s">
        <v>6</v>
      </c>
      <c r="D18" s="24">
        <f>'DE A'!D21</f>
        <v>441.98</v>
      </c>
      <c r="E18" s="12">
        <v>10</v>
      </c>
      <c r="F18" s="121">
        <f t="shared" ref="F18" si="1">E18*D18</f>
        <v>4419.8</v>
      </c>
    </row>
    <row r="19" spans="1:6" ht="17.25" customHeight="1">
      <c r="A19" s="20"/>
      <c r="B19" s="14" t="s">
        <v>57</v>
      </c>
      <c r="C19" s="4"/>
      <c r="D19" s="24" t="s">
        <v>9</v>
      </c>
      <c r="E19" s="12"/>
      <c r="F19" s="121"/>
    </row>
    <row r="20" spans="1:6" ht="17.25" customHeight="1">
      <c r="A20" s="20">
        <v>302</v>
      </c>
      <c r="B20" s="2" t="s">
        <v>56</v>
      </c>
      <c r="C20" s="4" t="s">
        <v>5</v>
      </c>
      <c r="D20" s="24">
        <f>'DE A'!D23</f>
        <v>296.10000000000002</v>
      </c>
      <c r="E20" s="12">
        <v>145</v>
      </c>
      <c r="F20" s="121">
        <f t="shared" ref="F20" si="2">E20*D20</f>
        <v>42934.5</v>
      </c>
    </row>
    <row r="21" spans="1:6" ht="34.5" customHeight="1" thickBot="1">
      <c r="A21" s="74"/>
      <c r="B21" s="82" t="s">
        <v>59</v>
      </c>
      <c r="C21" s="76" t="s">
        <v>6</v>
      </c>
      <c r="D21" s="77">
        <v>652</v>
      </c>
      <c r="E21" s="78">
        <v>370</v>
      </c>
      <c r="F21" s="123">
        <f>E21*D21</f>
        <v>241240</v>
      </c>
    </row>
    <row r="22" spans="1:6" ht="24.75" customHeight="1" thickTop="1">
      <c r="A22" s="20">
        <v>400</v>
      </c>
      <c r="B22" s="14" t="s">
        <v>45</v>
      </c>
      <c r="C22" s="4"/>
      <c r="D22" s="24"/>
      <c r="E22" s="12"/>
      <c r="F22" s="121"/>
    </row>
    <row r="23" spans="1:6" ht="29.25" customHeight="1">
      <c r="A23" s="20">
        <v>401</v>
      </c>
      <c r="B23" s="73" t="s">
        <v>12</v>
      </c>
      <c r="C23" s="4" t="s">
        <v>6</v>
      </c>
      <c r="D23" s="24">
        <v>1144.1799999999998</v>
      </c>
      <c r="E23" s="12">
        <v>2</v>
      </c>
      <c r="F23" s="121">
        <f t="shared" ref="F23:F26" si="3">E23*D23</f>
        <v>2288.3599999999997</v>
      </c>
    </row>
    <row r="24" spans="1:6" ht="21.75" customHeight="1">
      <c r="A24" s="20">
        <v>402</v>
      </c>
      <c r="B24" s="2" t="s">
        <v>47</v>
      </c>
      <c r="C24" s="4" t="s">
        <v>6</v>
      </c>
      <c r="D24" s="24">
        <v>651.6</v>
      </c>
      <c r="E24" s="12">
        <v>18</v>
      </c>
      <c r="F24" s="121">
        <f t="shared" si="3"/>
        <v>11728.800000000001</v>
      </c>
    </row>
    <row r="25" spans="1:6" ht="21.75" customHeight="1">
      <c r="A25" s="20">
        <v>403</v>
      </c>
      <c r="B25" s="2" t="s">
        <v>50</v>
      </c>
      <c r="C25" s="4" t="s">
        <v>49</v>
      </c>
      <c r="D25" s="24">
        <v>90</v>
      </c>
      <c r="E25" s="12">
        <v>10</v>
      </c>
      <c r="F25" s="121">
        <f t="shared" si="3"/>
        <v>900</v>
      </c>
    </row>
    <row r="26" spans="1:6" ht="21.75" customHeight="1">
      <c r="A26" s="20">
        <v>402</v>
      </c>
      <c r="B26" s="2" t="s">
        <v>48</v>
      </c>
      <c r="C26" s="4" t="s">
        <v>49</v>
      </c>
      <c r="D26" s="24">
        <v>90</v>
      </c>
      <c r="E26" s="12">
        <v>20</v>
      </c>
      <c r="F26" s="121">
        <f t="shared" si="3"/>
        <v>1800</v>
      </c>
    </row>
    <row r="27" spans="1:6" s="5" customFormat="1" ht="25.5" customHeight="1" thickBot="1">
      <c r="A27" s="29"/>
      <c r="B27" s="115" t="s">
        <v>39</v>
      </c>
      <c r="C27" s="115"/>
      <c r="D27" s="115"/>
      <c r="E27" s="80"/>
      <c r="F27" s="124">
        <f>SUM(F12:F26)</f>
        <v>340147.31</v>
      </c>
    </row>
    <row r="28" spans="1:6" ht="20.25" customHeight="1" thickTop="1">
      <c r="A28" s="20">
        <v>500</v>
      </c>
      <c r="B28" s="14" t="s">
        <v>19</v>
      </c>
      <c r="C28" s="4"/>
      <c r="D28" s="24" t="s">
        <v>9</v>
      </c>
      <c r="E28" s="12"/>
      <c r="F28" s="13"/>
    </row>
    <row r="29" spans="1:6" ht="24" customHeight="1">
      <c r="A29" s="20">
        <v>501</v>
      </c>
      <c r="B29" s="3" t="s">
        <v>16</v>
      </c>
      <c r="C29" s="4" t="s">
        <v>18</v>
      </c>
      <c r="D29" s="24">
        <v>1</v>
      </c>
      <c r="E29" s="12">
        <v>175000</v>
      </c>
      <c r="F29" s="13">
        <f>E29*D29</f>
        <v>175000</v>
      </c>
    </row>
    <row r="30" spans="1:6" ht="24" customHeight="1">
      <c r="A30" s="20">
        <v>502</v>
      </c>
      <c r="B30" s="3" t="s">
        <v>17</v>
      </c>
      <c r="C30" s="4" t="s">
        <v>18</v>
      </c>
      <c r="D30" s="24">
        <v>1</v>
      </c>
      <c r="E30" s="12">
        <v>250000</v>
      </c>
      <c r="F30" s="13">
        <f>E30*D30</f>
        <v>250000</v>
      </c>
    </row>
    <row r="31" spans="1:6" s="5" customFormat="1" ht="25.5" customHeight="1" thickBot="1">
      <c r="A31" s="29"/>
      <c r="B31" s="115" t="s">
        <v>15</v>
      </c>
      <c r="C31" s="115"/>
      <c r="D31" s="115"/>
      <c r="E31" s="116">
        <f>SUM(F29:F30)</f>
        <v>425000</v>
      </c>
      <c r="F31" s="117"/>
    </row>
    <row r="32" spans="1:6" ht="13.5" thickTop="1">
      <c r="A32" s="30"/>
    </row>
    <row r="33" spans="1:1">
      <c r="A33" s="30"/>
    </row>
    <row r="34" spans="1:1">
      <c r="A34" s="30"/>
    </row>
    <row r="35" spans="1:1">
      <c r="A35" s="30"/>
    </row>
    <row r="36" spans="1:1">
      <c r="A36" s="30"/>
    </row>
    <row r="37" spans="1:1">
      <c r="A37" s="30"/>
    </row>
    <row r="38" spans="1:1">
      <c r="A38" s="30"/>
    </row>
    <row r="39" spans="1:1">
      <c r="A39" s="30"/>
    </row>
    <row r="40" spans="1:1">
      <c r="A40" s="30"/>
    </row>
    <row r="41" spans="1:1">
      <c r="A41" s="30"/>
    </row>
    <row r="42" spans="1:1">
      <c r="A42" s="30"/>
    </row>
    <row r="43" spans="1:1">
      <c r="A43" s="30"/>
    </row>
    <row r="44" spans="1:1">
      <c r="A44" s="30"/>
    </row>
    <row r="45" spans="1:1">
      <c r="A45" s="30"/>
    </row>
    <row r="46" spans="1:1">
      <c r="A46" s="30"/>
    </row>
    <row r="47" spans="1:1">
      <c r="A47" s="30"/>
    </row>
    <row r="48" spans="1:1">
      <c r="A48" s="30"/>
    </row>
    <row r="49" spans="1:1">
      <c r="A49" s="30"/>
    </row>
    <row r="50" spans="1:1">
      <c r="A50" s="30"/>
    </row>
    <row r="51" spans="1:1">
      <c r="A51" s="30"/>
    </row>
    <row r="52" spans="1:1">
      <c r="A52" s="30"/>
    </row>
    <row r="53" spans="1:1">
      <c r="A53" s="30"/>
    </row>
    <row r="54" spans="1:1">
      <c r="A54" s="30"/>
    </row>
    <row r="55" spans="1:1">
      <c r="A55" s="30"/>
    </row>
    <row r="56" spans="1:1">
      <c r="A56" s="30"/>
    </row>
    <row r="57" spans="1:1">
      <c r="A57" s="30"/>
    </row>
    <row r="58" spans="1:1">
      <c r="A58" s="30"/>
    </row>
    <row r="59" spans="1:1">
      <c r="A59" s="30"/>
    </row>
    <row r="60" spans="1:1">
      <c r="A60" s="30"/>
    </row>
    <row r="61" spans="1:1">
      <c r="A61" s="30"/>
    </row>
    <row r="62" spans="1:1">
      <c r="A62" s="30"/>
    </row>
    <row r="63" spans="1:1">
      <c r="A63" s="30"/>
    </row>
    <row r="64" spans="1:1">
      <c r="A64" s="30"/>
    </row>
    <row r="65" spans="1:1">
      <c r="A65" s="30"/>
    </row>
    <row r="66" spans="1:1">
      <c r="A66" s="30"/>
    </row>
    <row r="67" spans="1:1">
      <c r="A67" s="30"/>
    </row>
    <row r="68" spans="1:1">
      <c r="A68" s="30"/>
    </row>
    <row r="69" spans="1:1">
      <c r="A69" s="30"/>
    </row>
    <row r="70" spans="1:1">
      <c r="A70" s="30"/>
    </row>
    <row r="71" spans="1:1">
      <c r="A71" s="30"/>
    </row>
    <row r="72" spans="1:1">
      <c r="A72" s="30"/>
    </row>
    <row r="73" spans="1:1">
      <c r="A73" s="30"/>
    </row>
    <row r="74" spans="1:1">
      <c r="A74" s="30"/>
    </row>
    <row r="75" spans="1:1">
      <c r="A75" s="30"/>
    </row>
    <row r="76" spans="1:1">
      <c r="A76" s="30"/>
    </row>
    <row r="77" spans="1:1">
      <c r="A77" s="30"/>
    </row>
    <row r="78" spans="1:1">
      <c r="A78" s="30"/>
    </row>
    <row r="79" spans="1:1">
      <c r="A79" s="30"/>
    </row>
    <row r="80" spans="1:1">
      <c r="A80" s="30"/>
    </row>
    <row r="81" spans="1:1">
      <c r="A81" s="30"/>
    </row>
    <row r="82" spans="1:1">
      <c r="A82" s="30"/>
    </row>
    <row r="83" spans="1:1">
      <c r="A83" s="30"/>
    </row>
    <row r="84" spans="1:1">
      <c r="A84" s="30"/>
    </row>
    <row r="85" spans="1:1">
      <c r="A85" s="30"/>
    </row>
    <row r="86" spans="1:1">
      <c r="A86" s="30"/>
    </row>
    <row r="87" spans="1:1">
      <c r="A87" s="30"/>
    </row>
    <row r="88" spans="1:1">
      <c r="A88" s="30"/>
    </row>
    <row r="89" spans="1:1">
      <c r="A89" s="30"/>
    </row>
    <row r="90" spans="1:1">
      <c r="A90" s="30"/>
    </row>
    <row r="91" spans="1:1">
      <c r="A91" s="30"/>
    </row>
    <row r="92" spans="1:1">
      <c r="A92" s="30"/>
    </row>
    <row r="93" spans="1:1">
      <c r="A93" s="30"/>
    </row>
    <row r="94" spans="1:1">
      <c r="A94" s="30"/>
    </row>
    <row r="95" spans="1:1">
      <c r="A95" s="30"/>
    </row>
    <row r="96" spans="1:1">
      <c r="A96" s="30"/>
    </row>
    <row r="97" spans="1:1">
      <c r="A97" s="30"/>
    </row>
    <row r="98" spans="1:1">
      <c r="A98" s="30"/>
    </row>
    <row r="99" spans="1:1">
      <c r="A99" s="30"/>
    </row>
    <row r="100" spans="1:1">
      <c r="A100" s="30"/>
    </row>
    <row r="101" spans="1:1">
      <c r="A101" s="30"/>
    </row>
    <row r="102" spans="1:1">
      <c r="A102" s="30"/>
    </row>
    <row r="103" spans="1:1">
      <c r="A103" s="30"/>
    </row>
    <row r="104" spans="1:1">
      <c r="A104" s="30"/>
    </row>
    <row r="105" spans="1:1">
      <c r="A105" s="30"/>
    </row>
    <row r="106" spans="1:1">
      <c r="A106" s="30"/>
    </row>
    <row r="107" spans="1:1">
      <c r="A107" s="30"/>
    </row>
    <row r="108" spans="1:1">
      <c r="A108" s="30"/>
    </row>
    <row r="109" spans="1:1">
      <c r="A109" s="30"/>
    </row>
    <row r="110" spans="1:1">
      <c r="A110" s="30"/>
    </row>
    <row r="111" spans="1:1">
      <c r="A111" s="30"/>
    </row>
    <row r="112" spans="1:1">
      <c r="A112" s="30"/>
    </row>
    <row r="113" spans="1:1">
      <c r="A113" s="30"/>
    </row>
    <row r="114" spans="1:1">
      <c r="A114" s="30"/>
    </row>
    <row r="115" spans="1:1">
      <c r="A115" s="30"/>
    </row>
    <row r="116" spans="1:1">
      <c r="A116" s="30"/>
    </row>
    <row r="117" spans="1:1">
      <c r="A117" s="30"/>
    </row>
    <row r="118" spans="1:1">
      <c r="A118" s="30"/>
    </row>
    <row r="119" spans="1:1">
      <c r="A119" s="30"/>
    </row>
    <row r="120" spans="1:1">
      <c r="A120" s="30"/>
    </row>
    <row r="121" spans="1:1">
      <c r="A121" s="30"/>
    </row>
    <row r="122" spans="1:1">
      <c r="A122" s="30"/>
    </row>
    <row r="123" spans="1:1">
      <c r="A123" s="30"/>
    </row>
    <row r="124" spans="1:1">
      <c r="A124" s="30"/>
    </row>
    <row r="125" spans="1:1">
      <c r="A125" s="30"/>
    </row>
    <row r="126" spans="1:1">
      <c r="A126" s="30"/>
    </row>
    <row r="127" spans="1:1">
      <c r="A127" s="30"/>
    </row>
    <row r="128" spans="1:1">
      <c r="A128" s="30"/>
    </row>
    <row r="129" spans="1:1">
      <c r="A129" s="30"/>
    </row>
    <row r="130" spans="1:1">
      <c r="A130" s="30"/>
    </row>
    <row r="131" spans="1:1">
      <c r="A131" s="30"/>
    </row>
    <row r="132" spans="1:1">
      <c r="A132" s="30"/>
    </row>
    <row r="133" spans="1:1">
      <c r="A133" s="30"/>
    </row>
    <row r="134" spans="1:1">
      <c r="A134" s="30"/>
    </row>
    <row r="135" spans="1:1">
      <c r="A135" s="30"/>
    </row>
    <row r="136" spans="1:1">
      <c r="A136" s="30"/>
    </row>
    <row r="137" spans="1:1">
      <c r="A137" s="30"/>
    </row>
    <row r="138" spans="1:1">
      <c r="A138" s="30"/>
    </row>
    <row r="139" spans="1:1">
      <c r="A139" s="30"/>
    </row>
    <row r="140" spans="1:1">
      <c r="A140" s="30"/>
    </row>
    <row r="141" spans="1:1">
      <c r="A141" s="30"/>
    </row>
    <row r="142" spans="1:1">
      <c r="A142" s="30"/>
    </row>
    <row r="143" spans="1:1">
      <c r="A143" s="30"/>
    </row>
    <row r="144" spans="1:1">
      <c r="A144" s="30"/>
    </row>
    <row r="145" spans="1:1">
      <c r="A145" s="30"/>
    </row>
    <row r="146" spans="1:1">
      <c r="A146" s="30"/>
    </row>
    <row r="147" spans="1:1">
      <c r="A147" s="30"/>
    </row>
    <row r="148" spans="1:1">
      <c r="A148" s="30"/>
    </row>
  </sheetData>
  <mergeCells count="4">
    <mergeCell ref="A9:F9"/>
    <mergeCell ref="B27:D27"/>
    <mergeCell ref="B31:D31"/>
    <mergeCell ref="E31:F31"/>
  </mergeCells>
  <printOptions horizontalCentered="1"/>
  <pageMargins left="0.39370078740157483" right="0.39370078740157483" top="0.39370078740157483" bottom="0.39370078740157483" header="0.23622047244094491" footer="0.51181102362204722"/>
  <pageSetup paperSize="9" scale="74" fitToHeight="15" orientation="portrait" r:id="rId1"/>
  <headerFooter alignWithMargins="0"/>
  <rowBreaks count="1" manualBreakCount="1">
    <brk id="24"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17</vt:i4>
      </vt:variant>
    </vt:vector>
  </HeadingPairs>
  <TitlesOfParts>
    <vt:vector size="27" baseType="lpstr">
      <vt:lpstr>Métré (2)</vt:lpstr>
      <vt:lpstr>DE</vt:lpstr>
      <vt:lpstr>DE Corrigé</vt:lpstr>
      <vt:lpstr>BP</vt:lpstr>
      <vt:lpstr>BP corrigé</vt:lpstr>
      <vt:lpstr>DE A DR</vt:lpstr>
      <vt:lpstr>DE A</vt:lpstr>
      <vt:lpstr>DE B DR</vt:lpstr>
      <vt:lpstr>DE B</vt:lpstr>
      <vt:lpstr>Feuil2</vt:lpstr>
      <vt:lpstr>BP!Impression_des_titres</vt:lpstr>
      <vt:lpstr>'BP corrigé'!Impression_des_titres</vt:lpstr>
      <vt:lpstr>DE!Impression_des_titres</vt:lpstr>
      <vt:lpstr>'DE A'!Impression_des_titres</vt:lpstr>
      <vt:lpstr>'DE A DR'!Impression_des_titres</vt:lpstr>
      <vt:lpstr>'DE B'!Impression_des_titres</vt:lpstr>
      <vt:lpstr>'DE B DR'!Impression_des_titres</vt:lpstr>
      <vt:lpstr>'DE Corrigé'!Impression_des_titres</vt:lpstr>
      <vt:lpstr>BP!Zone_d_impression</vt:lpstr>
      <vt:lpstr>'BP corrigé'!Zone_d_impression</vt:lpstr>
      <vt:lpstr>DE!Zone_d_impression</vt:lpstr>
      <vt:lpstr>'DE A'!Zone_d_impression</vt:lpstr>
      <vt:lpstr>'DE A DR'!Zone_d_impression</vt:lpstr>
      <vt:lpstr>'DE B'!Zone_d_impression</vt:lpstr>
      <vt:lpstr>'DE B DR'!Zone_d_impression</vt:lpstr>
      <vt:lpstr>'DE Corrigé'!Zone_d_impression</vt:lpstr>
      <vt:lpstr>'Métré (2)'!Zone_d_impression</vt:lpstr>
    </vt:vector>
  </TitlesOfParts>
  <Company>EEG SIMECSOL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Jean-Marc</dc:creator>
  <cp:lastModifiedBy>Jean-Marc CASTEL</cp:lastModifiedBy>
  <cp:lastPrinted>2011-10-02T19:41:16Z</cp:lastPrinted>
  <dcterms:created xsi:type="dcterms:W3CDTF">2002-12-02T10:15:30Z</dcterms:created>
  <dcterms:modified xsi:type="dcterms:W3CDTF">2012-03-19T10:22:17Z</dcterms:modified>
</cp:coreProperties>
</file>